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الحاسبة" sheetId="1" r:id="rId1"/>
  </sheets>
  <definedNames/>
  <calcPr fullCalcOnLoad="1"/>
</workbook>
</file>

<file path=xl/comments1.xml><?xml version="1.0" encoding="utf-8"?>
<comments xmlns="http://schemas.openxmlformats.org/spreadsheetml/2006/main">
  <authors>
    <author>*</author>
  </authors>
  <commentList>
    <comment ref="E8" authorId="0">
      <text>
        <r>
          <rPr>
            <b/>
            <sz val="14"/>
            <rFont val="Shruti"/>
            <family val="0"/>
          </rPr>
          <t>أدخل هنا عدد أيام  البرنامج</t>
        </r>
        <r>
          <rPr>
            <sz val="8"/>
            <rFont val="Tahoma"/>
            <family val="0"/>
          </rPr>
          <t xml:space="preserve">
</t>
        </r>
      </text>
    </comment>
    <comment ref="E10" authorId="0">
      <text>
        <r>
          <rPr>
            <b/>
            <sz val="16"/>
            <rFont val="Shruti"/>
            <family val="0"/>
          </rPr>
          <t>أدخل هنا عدد الكبار</t>
        </r>
        <r>
          <rPr>
            <sz val="8"/>
            <rFont val="Tahoma"/>
            <family val="0"/>
          </rPr>
          <t xml:space="preserve">
</t>
        </r>
      </text>
    </comment>
    <comment ref="E12" authorId="0">
      <text>
        <r>
          <rPr>
            <b/>
            <sz val="16"/>
            <rFont val="Shruti"/>
            <family val="0"/>
          </rPr>
          <t>أدخل هنا عدد الصغار</t>
        </r>
        <r>
          <rPr>
            <sz val="8"/>
            <rFont val="Tahoma"/>
            <family val="0"/>
          </rPr>
          <t xml:space="preserve">
</t>
        </r>
      </text>
    </comment>
  </commentList>
</comments>
</file>

<file path=xl/sharedStrings.xml><?xml version="1.0" encoding="utf-8"?>
<sst xmlns="http://schemas.openxmlformats.org/spreadsheetml/2006/main" count="73" uniqueCount="60">
  <si>
    <t>النشاط</t>
  </si>
  <si>
    <t>التكلفة للكبير</t>
  </si>
  <si>
    <t>التكلفة للصغير</t>
  </si>
  <si>
    <t>عدد الكبار</t>
  </si>
  <si>
    <t>المجموع</t>
  </si>
  <si>
    <t>كوالالمبور</t>
  </si>
  <si>
    <t>بينانغ</t>
  </si>
  <si>
    <t>لنكاوي</t>
  </si>
  <si>
    <t>المجموع الكلي</t>
  </si>
  <si>
    <t>عدد الصغار</t>
  </si>
  <si>
    <t>حديقة الحيوان</t>
  </si>
  <si>
    <t>حديقة الطيور</t>
  </si>
  <si>
    <t xml:space="preserve">حديقة الفراشات </t>
  </si>
  <si>
    <t xml:space="preserve">برج المنارة </t>
  </si>
  <si>
    <t xml:space="preserve">أحواض السمك والقرش ـ ايقوريا </t>
  </si>
  <si>
    <t>ألعاب صن واي لاغون</t>
  </si>
  <si>
    <t>حديقة الفراشات المضيئة</t>
  </si>
  <si>
    <t>المتحف الوطني</t>
  </si>
  <si>
    <t>تلفريك الى جنتنق</t>
  </si>
  <si>
    <t xml:space="preserve"> ملاهي </t>
  </si>
  <si>
    <t>قرية بوكيت تنجي (الفرنسية)</t>
  </si>
  <si>
    <t>حديقة الفراشات</t>
  </si>
  <si>
    <t>حديقة الفواكة</t>
  </si>
  <si>
    <t>حديقة بيراك للحيوانات</t>
  </si>
  <si>
    <t>حديقة التوابل</t>
  </si>
  <si>
    <t>مزرعة الأسمـاك</t>
  </si>
  <si>
    <t>هضبة بينانغ</t>
  </si>
  <si>
    <t>عالم تحت البحر</t>
  </si>
  <si>
    <t>التلفريك</t>
  </si>
  <si>
    <t>حديقة التماسيح</t>
  </si>
  <si>
    <t>حديقة لاجيندا</t>
  </si>
  <si>
    <t xml:space="preserve">الرحلة البحرية </t>
  </si>
  <si>
    <t>ماينز وندر لاند</t>
  </si>
  <si>
    <t>ملاهي برجايا تايمز سكوير</t>
  </si>
  <si>
    <t>مزرعة الفراولة - كاميرون</t>
  </si>
  <si>
    <t>رحلة بحرية  - القرود</t>
  </si>
  <si>
    <t>متحف الألعاب</t>
  </si>
  <si>
    <t>إي فاموسا - الكاوبوي</t>
  </si>
  <si>
    <t>إي فاموسا - سفاري</t>
  </si>
  <si>
    <t xml:space="preserve"> إي فاموسا - الألعاب المائية</t>
  </si>
  <si>
    <t>متنزه شاه علم - سلانجور</t>
  </si>
  <si>
    <t xml:space="preserve">متنزه ديسا بارك </t>
  </si>
  <si>
    <t xml:space="preserve"> أدخل عدد الأيام =</t>
  </si>
  <si>
    <t>براشوت</t>
  </si>
  <si>
    <t>جنتنق وأفاموسا و الكاميرون</t>
  </si>
  <si>
    <t xml:space="preserve">مجموع معدل تكلفة التاكسي= </t>
  </si>
  <si>
    <t xml:space="preserve"> أدخل عدد االكبار =</t>
  </si>
  <si>
    <t xml:space="preserve"> أدخل عدد الصغار =</t>
  </si>
  <si>
    <t>كومتار</t>
  </si>
  <si>
    <t xml:space="preserve">مجموع معدل تكلفة الوجبات= </t>
  </si>
  <si>
    <t xml:space="preserve">مجموع معدل تكلفة الترفيه= </t>
  </si>
  <si>
    <t>مضمار سباق السيارات</t>
  </si>
  <si>
    <t>عالم الثلج</t>
  </si>
  <si>
    <t xml:space="preserve"> </t>
  </si>
  <si>
    <t>التكلفة التقريبية</t>
  </si>
  <si>
    <t>أدخل (0) في الجدول في خانة عدد الكبار و عدد الصغار ان كنت لا ترغب الذهاب اليه</t>
  </si>
  <si>
    <t>رنقت</t>
  </si>
  <si>
    <t>لتسهيل عميلة حساب تكلفة السياحة في ماليزيا أخترت بعض المناطق الرئيسية مثل كوالا وبينانغ ولنكاوي وجنتنق والكاميرون وافاموزا ووضعت قائمة بأكثر الأماكن السياحية والترفيهية جذباً للسياح وأسعار دخولها. كذلك وضعت معدل للصرف اليومي بالنسبة للتاكسي والوجبات. فعليك ان تدخل عدد الأيام وعدد أفراد الأسرة الكبار والصغار في الخانات الموضحة. وان كنت لا ترغب الذهاب الى أي من الأماكن الترفيهية فعليك إدخال (0) أمام عدد الكبار والصغار لكي لا تدخل في العملية الحسابية.</t>
  </si>
  <si>
    <t>أتى هذا الملف من : دليل ماليزيا</t>
  </si>
  <si>
    <t>www.daleel-malaysia.com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</si>
</sst>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س.&quot;\ #,##0_-;&quot;ر.س.&quot;\ #,##0\-"/>
    <numFmt numFmtId="165" formatCode="&quot;ر.س.&quot;\ #,##0_-;[Red]&quot;ر.س.&quot;\ #,##0\-"/>
    <numFmt numFmtId="166" formatCode="&quot;ر.س.&quot;\ #,##0.00_-;&quot;ر.س.&quot;\ #,##0.00\-"/>
    <numFmt numFmtId="167" formatCode="&quot;ر.س.&quot;\ #,##0.00_-;[Red]&quot;ر.س.&quot;\ #,##0.00\-"/>
    <numFmt numFmtId="168" formatCode="_-&quot;ر.س.&quot;\ * #,##0_-;_-&quot;ر.س.&quot;\ * #,##0\-;_-&quot;ر.س.&quot;\ * &quot;-&quot;_-;_-@_-"/>
    <numFmt numFmtId="169" formatCode="_-* #,##0_-;_-* #,##0\-;_-* &quot;-&quot;_-;_-@_-"/>
    <numFmt numFmtId="170" formatCode="_-&quot;ر.س.&quot;\ * #,##0.00_-;_-&quot;ر.س.&quot;\ * #,##0.00\-;_-&quot;ر.س.&quot;\ * &quot;-&quot;??_-;_-@_-"/>
    <numFmt numFmtId="171" formatCode="_-* #,##0.00_-;_-* #,##0.00\-;_-* &quot;-&quot;??_-;_-@_-"/>
    <numFmt numFmtId="172" formatCode="[$-401]dd\ mmmm\,\ yyyy"/>
    <numFmt numFmtId="173" formatCode="[$-401]hh:mm:ss\ AM/PM"/>
    <numFmt numFmtId="174" formatCode="[$-1000000]00000"/>
    <numFmt numFmtId="175" formatCode="&quot;نعم&quot;\,\ &quot;نعم&quot;\,\ &quot;لا&quot;"/>
    <numFmt numFmtId="176" formatCode="&quot;True&quot;;&quot;True&quot;;&quot;False&quot;"/>
    <numFmt numFmtId="177" formatCode="&quot;تشغيل&quot;\,\ &quot;تشغيل&quot;\,\ &quot;إيقاف تشغيل&quot;"/>
    <numFmt numFmtId="178" formatCode="[$€-2]\ #,##0.00_);[Red]\([$€-2]\ #,##0.00\)"/>
    <numFmt numFmtId="179" formatCode="&quot;Yes&quot;;&quot;Yes&quot;;&quot;No&quot;"/>
    <numFmt numFmtId="180" formatCode="&quot;On&quot;;&quot;On&quot;;&quot;Off&quot;"/>
  </numFmts>
  <fonts count="62">
    <font>
      <sz val="10"/>
      <name val="Arial"/>
      <family val="0"/>
    </font>
    <font>
      <b/>
      <sz val="10"/>
      <name val="Arial"/>
      <family val="2"/>
    </font>
    <font>
      <b/>
      <sz val="12"/>
      <name val="Arial"/>
      <family val="2"/>
    </font>
    <font>
      <sz val="8"/>
      <name val="Arial"/>
      <family val="0"/>
    </font>
    <font>
      <b/>
      <sz val="9"/>
      <name val="Arial"/>
      <family val="2"/>
    </font>
    <font>
      <b/>
      <sz val="8"/>
      <name val="Arial"/>
      <family val="2"/>
    </font>
    <font>
      <b/>
      <sz val="14"/>
      <name val="Arial"/>
      <family val="2"/>
    </font>
    <font>
      <b/>
      <sz val="10"/>
      <color indexed="8"/>
      <name val="Arial"/>
      <family val="2"/>
    </font>
    <font>
      <u val="single"/>
      <sz val="10"/>
      <color indexed="12"/>
      <name val="Arial"/>
      <family val="0"/>
    </font>
    <font>
      <u val="single"/>
      <sz val="10"/>
      <color indexed="36"/>
      <name val="Arial"/>
      <family val="0"/>
    </font>
    <font>
      <b/>
      <sz val="12"/>
      <name val="Arabic Transparent"/>
      <family val="0"/>
    </font>
    <font>
      <sz val="10"/>
      <color indexed="63"/>
      <name val="Arial"/>
      <family val="0"/>
    </font>
    <font>
      <b/>
      <sz val="14"/>
      <name val="Arabic Transparent"/>
      <family val="0"/>
    </font>
    <font>
      <b/>
      <sz val="12"/>
      <color indexed="13"/>
      <name val="Arabic Transparent"/>
      <family val="0"/>
    </font>
    <font>
      <b/>
      <sz val="14"/>
      <color indexed="13"/>
      <name val="Arial"/>
      <family val="2"/>
    </font>
    <font>
      <b/>
      <sz val="12"/>
      <color indexed="9"/>
      <name val="Arabic Transparent"/>
      <family val="0"/>
    </font>
    <font>
      <b/>
      <sz val="14"/>
      <color indexed="9"/>
      <name val="Arial"/>
      <family val="2"/>
    </font>
    <font>
      <b/>
      <sz val="18"/>
      <name val="Arabic Transparent"/>
      <family val="0"/>
    </font>
    <font>
      <b/>
      <sz val="28"/>
      <name val="Arabic Transparent"/>
      <family val="0"/>
    </font>
    <font>
      <b/>
      <sz val="20"/>
      <name val="Arial"/>
      <family val="2"/>
    </font>
    <font>
      <sz val="8"/>
      <name val="Tahoma"/>
      <family val="0"/>
    </font>
    <font>
      <b/>
      <sz val="14"/>
      <name val="Shruti"/>
      <family val="0"/>
    </font>
    <font>
      <b/>
      <sz val="16"/>
      <name val="Shruti"/>
      <family val="0"/>
    </font>
    <font>
      <b/>
      <sz val="11"/>
      <name val="Arial"/>
      <family val="2"/>
    </font>
    <font>
      <sz val="12"/>
      <name val="Arial"/>
      <family val="2"/>
    </font>
    <font>
      <u val="single"/>
      <sz val="12"/>
      <color indexed="12"/>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b/>
      <sz val="12"/>
      <color indexed="10"/>
      <name val="Arial"/>
      <family val="2"/>
    </font>
    <font>
      <sz val="11"/>
      <color theme="1"/>
      <name val="Calibri"/>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b/>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8"/>
        <bgColor indexed="64"/>
      </patternFill>
    </fill>
    <fill>
      <patternFill patternType="solid">
        <fgColor indexed="22"/>
        <bgColor indexed="64"/>
      </patternFill>
    </fill>
    <fill>
      <patternFill patternType="solid">
        <fgColor indexed="52"/>
        <bgColor indexed="64"/>
      </patternFill>
    </fill>
    <fill>
      <patternFill patternType="solid">
        <fgColor indexed="14"/>
        <bgColor indexed="64"/>
      </patternFill>
    </fill>
    <fill>
      <patternFill patternType="solid">
        <fgColor indexed="44"/>
        <bgColor indexed="64"/>
      </patternFill>
    </fill>
    <fill>
      <patternFill patternType="solid">
        <fgColor indexed="13"/>
        <bgColor indexed="64"/>
      </patternFill>
    </fill>
    <fill>
      <patternFill patternType="solid">
        <fgColor indexed="57"/>
        <bgColor indexed="64"/>
      </patternFill>
    </fill>
    <fill>
      <patternFill patternType="solid">
        <fgColor indexed="41"/>
        <bgColor indexed="64"/>
      </patternFill>
    </fill>
    <fill>
      <patternFill patternType="solid">
        <fgColor indexed="20"/>
        <bgColor indexed="64"/>
      </patternFill>
    </fill>
    <fill>
      <patternFill patternType="solid">
        <fgColor indexed="40"/>
        <bgColor indexed="64"/>
      </patternFill>
    </fill>
    <fill>
      <patternFill patternType="solid">
        <fgColor indexed="46"/>
        <bgColor indexed="64"/>
      </patternFill>
    </fill>
    <fill>
      <patternFill patternType="solid">
        <fgColor indexed="61"/>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0" applyNumberFormat="0" applyBorder="0" applyAlignment="0" applyProtection="0"/>
    <xf numFmtId="0" fontId="50" fillId="20" borderId="2" applyNumberFormat="0" applyAlignment="0" applyProtection="0"/>
    <xf numFmtId="0" fontId="51" fillId="29" borderId="4" applyNumberFormat="0" applyAlignment="0" applyProtection="0"/>
    <xf numFmtId="0" fontId="52" fillId="0" borderId="5" applyNumberFormat="0" applyFill="0" applyAlignment="0" applyProtection="0"/>
    <xf numFmtId="0" fontId="53" fillId="30" borderId="0" applyNumberFormat="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31" borderId="0" applyNumberFormat="0" applyBorder="0" applyAlignment="0" applyProtection="0"/>
    <xf numFmtId="0" fontId="0" fillId="32" borderId="9"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141">
    <xf numFmtId="0" fontId="0" fillId="0" borderId="0" xfId="0" applyAlignment="1">
      <alignment/>
    </xf>
    <xf numFmtId="0" fontId="1" fillId="33" borderId="10" xfId="0" applyFont="1" applyFill="1" applyBorder="1" applyAlignment="1">
      <alignment/>
    </xf>
    <xf numFmtId="0" fontId="1" fillId="34" borderId="10" xfId="0" applyFont="1" applyFill="1" applyBorder="1" applyAlignment="1">
      <alignment/>
    </xf>
    <xf numFmtId="0" fontId="1" fillId="0" borderId="0" xfId="0" applyFont="1" applyAlignment="1">
      <alignment horizontal="center"/>
    </xf>
    <xf numFmtId="0" fontId="0" fillId="35" borderId="10" xfId="0" applyFill="1" applyBorder="1" applyAlignment="1">
      <alignment horizontal="center"/>
    </xf>
    <xf numFmtId="0" fontId="0" fillId="36" borderId="10" xfId="0" applyFill="1"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1" fillId="0" borderId="0" xfId="0" applyFont="1" applyFill="1" applyBorder="1" applyAlignment="1">
      <alignment/>
    </xf>
    <xf numFmtId="0" fontId="1" fillId="0" borderId="0" xfId="0" applyFont="1" applyBorder="1" applyAlignment="1">
      <alignment/>
    </xf>
    <xf numFmtId="0" fontId="4" fillId="33" borderId="10" xfId="0" applyFont="1" applyFill="1" applyBorder="1" applyAlignment="1">
      <alignment/>
    </xf>
    <xf numFmtId="0" fontId="0" fillId="33" borderId="10" xfId="0" applyFill="1" applyBorder="1" applyAlignment="1">
      <alignment horizontal="center"/>
    </xf>
    <xf numFmtId="0" fontId="4" fillId="34" borderId="10" xfId="0" applyFont="1" applyFill="1" applyBorder="1" applyAlignment="1">
      <alignment/>
    </xf>
    <xf numFmtId="0" fontId="0" fillId="34" borderId="10" xfId="0" applyFill="1" applyBorder="1" applyAlignment="1">
      <alignment horizontal="center"/>
    </xf>
    <xf numFmtId="0" fontId="5" fillId="34" borderId="10" xfId="0" applyFont="1" applyFill="1" applyBorder="1" applyAlignment="1">
      <alignment/>
    </xf>
    <xf numFmtId="0" fontId="4" fillId="35" borderId="10" xfId="0" applyFont="1" applyFill="1" applyBorder="1" applyAlignment="1">
      <alignment/>
    </xf>
    <xf numFmtId="0" fontId="4" fillId="36" borderId="10" xfId="0" applyFont="1" applyFill="1" applyBorder="1" applyAlignment="1">
      <alignment/>
    </xf>
    <xf numFmtId="0" fontId="7" fillId="33" borderId="10" xfId="0" applyFont="1" applyFill="1" applyBorder="1" applyAlignment="1">
      <alignment/>
    </xf>
    <xf numFmtId="0" fontId="11" fillId="37" borderId="10" xfId="0" applyFont="1" applyFill="1" applyBorder="1" applyAlignment="1">
      <alignment horizontal="center"/>
    </xf>
    <xf numFmtId="0" fontId="0" fillId="37" borderId="10" xfId="0" applyFill="1" applyBorder="1" applyAlignment="1">
      <alignment horizontal="center"/>
    </xf>
    <xf numFmtId="0" fontId="6" fillId="38" borderId="11" xfId="0" applyFont="1" applyFill="1" applyBorder="1" applyAlignment="1">
      <alignment vertical="center" textRotation="90" wrapText="1"/>
    </xf>
    <xf numFmtId="0" fontId="1" fillId="38" borderId="12" xfId="0" applyFont="1" applyFill="1" applyBorder="1" applyAlignment="1">
      <alignment horizontal="center" vertical="center" wrapText="1"/>
    </xf>
    <xf numFmtId="0" fontId="1" fillId="38" borderId="13" xfId="0" applyFont="1" applyFill="1" applyBorder="1" applyAlignment="1">
      <alignment horizontal="center" vertical="center" wrapText="1"/>
    </xf>
    <xf numFmtId="0" fontId="1" fillId="34" borderId="14" xfId="0" applyFont="1" applyFill="1" applyBorder="1" applyAlignment="1">
      <alignment horizontal="center"/>
    </xf>
    <xf numFmtId="0" fontId="1" fillId="36" borderId="14" xfId="0" applyFont="1" applyFill="1" applyBorder="1" applyAlignment="1">
      <alignment horizontal="center"/>
    </xf>
    <xf numFmtId="0" fontId="2" fillId="39" borderId="15" xfId="0" applyFont="1" applyFill="1" applyBorder="1" applyAlignment="1">
      <alignment/>
    </xf>
    <xf numFmtId="0" fontId="0" fillId="37" borderId="15" xfId="0" applyFill="1" applyBorder="1" applyAlignment="1">
      <alignment horizontal="center"/>
    </xf>
    <xf numFmtId="0" fontId="2" fillId="40" borderId="15" xfId="0" applyFont="1" applyFill="1" applyBorder="1" applyAlignment="1">
      <alignment/>
    </xf>
    <xf numFmtId="0" fontId="0" fillId="41" borderId="0" xfId="0" applyFill="1" applyAlignment="1">
      <alignment/>
    </xf>
    <xf numFmtId="0" fontId="0" fillId="41" borderId="0" xfId="0" applyFill="1" applyBorder="1" applyAlignment="1">
      <alignment/>
    </xf>
    <xf numFmtId="0" fontId="1" fillId="41" borderId="0" xfId="0" applyFont="1" applyFill="1" applyBorder="1" applyAlignment="1">
      <alignment horizontal="center" vertical="center" wrapText="1"/>
    </xf>
    <xf numFmtId="0" fontId="1" fillId="41" borderId="0" xfId="0" applyFont="1" applyFill="1" applyBorder="1" applyAlignment="1">
      <alignment horizontal="center"/>
    </xf>
    <xf numFmtId="0" fontId="5" fillId="41" borderId="0" xfId="0" applyFont="1" applyFill="1" applyBorder="1" applyAlignment="1">
      <alignment/>
    </xf>
    <xf numFmtId="0" fontId="0" fillId="41" borderId="0" xfId="0" applyFill="1" applyBorder="1" applyAlignment="1">
      <alignment horizontal="center"/>
    </xf>
    <xf numFmtId="0" fontId="6" fillId="41" borderId="0" xfId="0" applyFont="1" applyFill="1" applyBorder="1" applyAlignment="1">
      <alignment vertical="center" textRotation="90" wrapText="1"/>
    </xf>
    <xf numFmtId="0" fontId="2" fillId="41" borderId="0" xfId="0" applyFont="1" applyFill="1" applyBorder="1" applyAlignment="1">
      <alignment/>
    </xf>
    <xf numFmtId="0" fontId="6" fillId="41" borderId="0" xfId="0" applyFont="1" applyFill="1" applyBorder="1" applyAlignment="1">
      <alignment horizontal="center" vertical="center" textRotation="90" wrapText="1"/>
    </xf>
    <xf numFmtId="0" fontId="4" fillId="35" borderId="12" xfId="0" applyFont="1" applyFill="1" applyBorder="1" applyAlignment="1">
      <alignment/>
    </xf>
    <xf numFmtId="0" fontId="1" fillId="35" borderId="13" xfId="0" applyFont="1" applyFill="1" applyBorder="1" applyAlignment="1">
      <alignment horizontal="center"/>
    </xf>
    <xf numFmtId="0" fontId="1" fillId="35" borderId="14" xfId="0" applyFont="1" applyFill="1" applyBorder="1" applyAlignment="1">
      <alignment horizontal="center"/>
    </xf>
    <xf numFmtId="0" fontId="4" fillId="36" borderId="12" xfId="0" applyFont="1" applyFill="1" applyBorder="1" applyAlignment="1">
      <alignment/>
    </xf>
    <xf numFmtId="0" fontId="0" fillId="36" borderId="12" xfId="0" applyFill="1" applyBorder="1" applyAlignment="1">
      <alignment horizontal="center"/>
    </xf>
    <xf numFmtId="0" fontId="1" fillId="36" borderId="13" xfId="0" applyFont="1" applyFill="1" applyBorder="1" applyAlignment="1">
      <alignment horizontal="center"/>
    </xf>
    <xf numFmtId="0" fontId="2" fillId="42" borderId="15" xfId="0" applyFont="1" applyFill="1" applyBorder="1" applyAlignment="1">
      <alignment/>
    </xf>
    <xf numFmtId="0" fontId="0" fillId="37" borderId="15" xfId="0" applyFill="1" applyBorder="1" applyAlignment="1">
      <alignment/>
    </xf>
    <xf numFmtId="0" fontId="1" fillId="33" borderId="14" xfId="0" applyFont="1" applyFill="1" applyBorder="1" applyAlignment="1">
      <alignment horizontal="center"/>
    </xf>
    <xf numFmtId="0" fontId="6" fillId="33" borderId="16" xfId="0" applyFont="1" applyFill="1" applyBorder="1" applyAlignment="1">
      <alignment vertical="center" textRotation="90" wrapText="1"/>
    </xf>
    <xf numFmtId="0" fontId="2" fillId="43" borderId="15" xfId="0" applyFont="1" applyFill="1" applyBorder="1" applyAlignment="1">
      <alignment/>
    </xf>
    <xf numFmtId="0" fontId="2" fillId="42" borderId="17" xfId="0" applyFont="1" applyFill="1" applyBorder="1" applyAlignment="1">
      <alignment horizontal="center"/>
    </xf>
    <xf numFmtId="0" fontId="2" fillId="43" borderId="17" xfId="0" applyFont="1" applyFill="1" applyBorder="1" applyAlignment="1">
      <alignment horizontal="center"/>
    </xf>
    <xf numFmtId="0" fontId="2" fillId="39" borderId="17" xfId="0" applyFont="1" applyFill="1" applyBorder="1" applyAlignment="1">
      <alignment horizontal="center"/>
    </xf>
    <xf numFmtId="0" fontId="2" fillId="40" borderId="17" xfId="0" applyFont="1" applyFill="1" applyBorder="1" applyAlignment="1">
      <alignment horizontal="center"/>
    </xf>
    <xf numFmtId="0" fontId="0" fillId="38" borderId="0" xfId="0" applyFill="1" applyBorder="1" applyAlignment="1">
      <alignment/>
    </xf>
    <xf numFmtId="0" fontId="1" fillId="38" borderId="0" xfId="0" applyFont="1" applyFill="1" applyBorder="1" applyAlignment="1">
      <alignment horizontal="center" vertical="center" wrapText="1"/>
    </xf>
    <xf numFmtId="0" fontId="4" fillId="38" borderId="0" xfId="0" applyFont="1" applyFill="1" applyBorder="1" applyAlignment="1">
      <alignment/>
    </xf>
    <xf numFmtId="0" fontId="1" fillId="38" borderId="0" xfId="0" applyFont="1" applyFill="1" applyBorder="1" applyAlignment="1">
      <alignment/>
    </xf>
    <xf numFmtId="0" fontId="0" fillId="38" borderId="0" xfId="0" applyFill="1" applyAlignment="1">
      <alignment/>
    </xf>
    <xf numFmtId="1" fontId="14" fillId="38" borderId="0" xfId="0" applyNumberFormat="1" applyFont="1" applyFill="1" applyBorder="1" applyAlignment="1">
      <alignment horizontal="center" vertical="center" wrapText="1"/>
    </xf>
    <xf numFmtId="0" fontId="18" fillId="38" borderId="0" xfId="0" applyFont="1" applyFill="1" applyBorder="1" applyAlignment="1">
      <alignment horizontal="center" vertical="center"/>
    </xf>
    <xf numFmtId="0" fontId="13" fillId="38" borderId="0" xfId="0" applyFont="1" applyFill="1" applyBorder="1" applyAlignment="1">
      <alignment horizontal="center" vertical="center" wrapText="1"/>
    </xf>
    <xf numFmtId="0" fontId="24" fillId="0" borderId="0" xfId="0" applyFont="1" applyAlignment="1">
      <alignment/>
    </xf>
    <xf numFmtId="0" fontId="24" fillId="0" borderId="0" xfId="0" applyFont="1" applyBorder="1" applyAlignment="1">
      <alignment/>
    </xf>
    <xf numFmtId="0" fontId="25" fillId="0" borderId="0" xfId="38" applyFont="1" applyAlignment="1" applyProtection="1">
      <alignment/>
      <protection/>
    </xf>
    <xf numFmtId="0" fontId="61" fillId="0" borderId="0" xfId="0" applyFont="1" applyAlignment="1">
      <alignment/>
    </xf>
    <xf numFmtId="0" fontId="61" fillId="0" borderId="0" xfId="0" applyFont="1" applyBorder="1" applyAlignment="1">
      <alignment/>
    </xf>
    <xf numFmtId="0" fontId="17" fillId="44" borderId="18" xfId="0" applyFont="1" applyFill="1" applyBorder="1" applyAlignment="1">
      <alignment horizontal="center" vertical="center"/>
    </xf>
    <xf numFmtId="0" fontId="17" fillId="44" borderId="0" xfId="0" applyFont="1" applyFill="1" applyBorder="1" applyAlignment="1">
      <alignment horizontal="center" vertical="center"/>
    </xf>
    <xf numFmtId="0" fontId="17" fillId="44" borderId="19" xfId="0" applyFont="1" applyFill="1" applyBorder="1" applyAlignment="1">
      <alignment horizontal="center" vertical="center"/>
    </xf>
    <xf numFmtId="0" fontId="17" fillId="44" borderId="20" xfId="0" applyFont="1" applyFill="1" applyBorder="1" applyAlignment="1">
      <alignment horizontal="center" vertical="center"/>
    </xf>
    <xf numFmtId="0" fontId="17" fillId="44" borderId="21" xfId="0" applyFont="1" applyFill="1" applyBorder="1" applyAlignment="1">
      <alignment horizontal="center" vertical="center"/>
    </xf>
    <xf numFmtId="0" fontId="17" fillId="44" borderId="22" xfId="0" applyFont="1" applyFill="1" applyBorder="1" applyAlignment="1">
      <alignment horizontal="center" vertical="center"/>
    </xf>
    <xf numFmtId="0" fontId="6" fillId="33" borderId="23" xfId="0" applyFont="1" applyFill="1" applyBorder="1" applyAlignment="1">
      <alignment horizontal="center" vertical="center" textRotation="90" wrapText="1"/>
    </xf>
    <xf numFmtId="0" fontId="6" fillId="35" borderId="11" xfId="0" applyFont="1" applyFill="1" applyBorder="1" applyAlignment="1">
      <alignment horizontal="center" vertical="center" textRotation="90" wrapText="1"/>
    </xf>
    <xf numFmtId="0" fontId="6" fillId="35" borderId="23" xfId="0" applyFont="1" applyFill="1" applyBorder="1" applyAlignment="1">
      <alignment horizontal="center" vertical="center" textRotation="90" wrapText="1"/>
    </xf>
    <xf numFmtId="0" fontId="6" fillId="35" borderId="16" xfId="0" applyFont="1" applyFill="1" applyBorder="1" applyAlignment="1">
      <alignment horizontal="center" vertical="center" textRotation="90" wrapText="1"/>
    </xf>
    <xf numFmtId="0" fontId="13" fillId="45" borderId="24" xfId="0" applyFont="1" applyFill="1" applyBorder="1" applyAlignment="1">
      <alignment horizontal="center" vertical="center" wrapText="1"/>
    </xf>
    <xf numFmtId="0" fontId="13" fillId="45" borderId="25" xfId="0" applyFont="1" applyFill="1" applyBorder="1" applyAlignment="1">
      <alignment horizontal="center" vertical="center" wrapText="1"/>
    </xf>
    <xf numFmtId="0" fontId="13" fillId="45" borderId="20" xfId="0" applyFont="1" applyFill="1" applyBorder="1" applyAlignment="1">
      <alignment horizontal="center" vertical="center" wrapText="1"/>
    </xf>
    <xf numFmtId="0" fontId="13" fillId="45" borderId="21" xfId="0" applyFont="1" applyFill="1" applyBorder="1" applyAlignment="1">
      <alignment horizontal="center" vertical="center" wrapText="1"/>
    </xf>
    <xf numFmtId="1" fontId="14" fillId="45" borderId="26" xfId="0" applyNumberFormat="1" applyFont="1" applyFill="1" applyBorder="1" applyAlignment="1">
      <alignment horizontal="center" vertical="center" wrapText="1"/>
    </xf>
    <xf numFmtId="1" fontId="14" fillId="45" borderId="22" xfId="0" applyNumberFormat="1" applyFont="1" applyFill="1" applyBorder="1" applyAlignment="1">
      <alignment horizontal="center" vertical="center" wrapText="1"/>
    </xf>
    <xf numFmtId="0" fontId="2" fillId="36" borderId="11" xfId="0" applyFont="1" applyFill="1" applyBorder="1" applyAlignment="1">
      <alignment horizontal="center" vertical="center" textRotation="90"/>
    </xf>
    <xf numFmtId="0" fontId="2" fillId="36" borderId="23" xfId="0" applyFont="1" applyFill="1" applyBorder="1" applyAlignment="1">
      <alignment horizontal="center" vertical="center" textRotation="90"/>
    </xf>
    <xf numFmtId="0" fontId="2" fillId="36" borderId="16" xfId="0" applyFont="1" applyFill="1" applyBorder="1" applyAlignment="1">
      <alignment horizontal="center" vertical="center" textRotation="90"/>
    </xf>
    <xf numFmtId="0" fontId="6" fillId="34" borderId="23" xfId="0" applyFont="1" applyFill="1" applyBorder="1" applyAlignment="1">
      <alignment horizontal="center" vertical="center" textRotation="90" wrapText="1"/>
    </xf>
    <xf numFmtId="0" fontId="6" fillId="34" borderId="16" xfId="0" applyFont="1" applyFill="1" applyBorder="1" applyAlignment="1">
      <alignment horizontal="center" vertical="center" textRotation="90" wrapText="1"/>
    </xf>
    <xf numFmtId="0" fontId="19" fillId="46" borderId="24" xfId="0" applyFont="1" applyFill="1" applyBorder="1" applyAlignment="1">
      <alignment horizontal="center" vertical="center"/>
    </xf>
    <xf numFmtId="0" fontId="19" fillId="46" borderId="18" xfId="0" applyFont="1" applyFill="1" applyBorder="1" applyAlignment="1">
      <alignment horizontal="center" vertical="center"/>
    </xf>
    <xf numFmtId="0" fontId="19" fillId="46" borderId="20" xfId="0" applyFont="1" applyFill="1" applyBorder="1" applyAlignment="1">
      <alignment horizontal="center" vertical="center"/>
    </xf>
    <xf numFmtId="0" fontId="10" fillId="47" borderId="24" xfId="0" applyFont="1" applyFill="1" applyBorder="1" applyAlignment="1">
      <alignment horizontal="center" vertical="center" wrapText="1"/>
    </xf>
    <xf numFmtId="0" fontId="10" fillId="47" borderId="25" xfId="0" applyFont="1" applyFill="1" applyBorder="1" applyAlignment="1">
      <alignment horizontal="center" vertical="center" wrapText="1"/>
    </xf>
    <xf numFmtId="0" fontId="10" fillId="47" borderId="20" xfId="0" applyFont="1" applyFill="1" applyBorder="1" applyAlignment="1">
      <alignment horizontal="center" vertical="center" wrapText="1"/>
    </xf>
    <xf numFmtId="0" fontId="10" fillId="47" borderId="21" xfId="0" applyFont="1" applyFill="1" applyBorder="1" applyAlignment="1">
      <alignment horizontal="center" vertical="center" wrapText="1"/>
    </xf>
    <xf numFmtId="0" fontId="23" fillId="46" borderId="25" xfId="0" applyFont="1" applyFill="1" applyBorder="1" applyAlignment="1">
      <alignment horizontal="center" vertical="center" wrapText="1"/>
    </xf>
    <xf numFmtId="0" fontId="23" fillId="46" borderId="26" xfId="0" applyFont="1" applyFill="1" applyBorder="1" applyAlignment="1">
      <alignment horizontal="center" vertical="center" wrapText="1"/>
    </xf>
    <xf numFmtId="0" fontId="23" fillId="46" borderId="0" xfId="0" applyFont="1" applyFill="1" applyBorder="1" applyAlignment="1">
      <alignment horizontal="center" vertical="center" wrapText="1"/>
    </xf>
    <xf numFmtId="0" fontId="23" fillId="46" borderId="19" xfId="0" applyFont="1" applyFill="1" applyBorder="1" applyAlignment="1">
      <alignment horizontal="center" vertical="center" wrapText="1"/>
    </xf>
    <xf numFmtId="0" fontId="23" fillId="46" borderId="21" xfId="0" applyFont="1" applyFill="1" applyBorder="1" applyAlignment="1">
      <alignment horizontal="center" vertical="center" wrapText="1"/>
    </xf>
    <xf numFmtId="0" fontId="23" fillId="46" borderId="22" xfId="0" applyFont="1" applyFill="1" applyBorder="1" applyAlignment="1">
      <alignment horizontal="center" vertical="center" wrapText="1"/>
    </xf>
    <xf numFmtId="0" fontId="10" fillId="46" borderId="25" xfId="0" applyFont="1" applyFill="1" applyBorder="1" applyAlignment="1">
      <alignment horizontal="center" vertical="center" wrapText="1"/>
    </xf>
    <xf numFmtId="0" fontId="10" fillId="46" borderId="21" xfId="0" applyFont="1" applyFill="1" applyBorder="1" applyAlignment="1">
      <alignment horizontal="center" vertical="center" wrapText="1"/>
    </xf>
    <xf numFmtId="0" fontId="10" fillId="41" borderId="25" xfId="0" applyFont="1" applyFill="1" applyBorder="1" applyAlignment="1">
      <alignment horizontal="center" vertical="center" wrapText="1"/>
    </xf>
    <xf numFmtId="0" fontId="10" fillId="41" borderId="21" xfId="0" applyFont="1" applyFill="1" applyBorder="1" applyAlignment="1">
      <alignment horizontal="center" vertical="center" wrapText="1"/>
    </xf>
    <xf numFmtId="0" fontId="12" fillId="46" borderId="26" xfId="0" applyFont="1" applyFill="1" applyBorder="1" applyAlignment="1">
      <alignment horizontal="center" vertical="center"/>
    </xf>
    <xf numFmtId="0" fontId="12" fillId="46" borderId="22" xfId="0" applyFont="1" applyFill="1" applyBorder="1" applyAlignment="1">
      <alignment horizontal="center" vertical="center"/>
    </xf>
    <xf numFmtId="0" fontId="12" fillId="41" borderId="26" xfId="0" applyFont="1" applyFill="1" applyBorder="1" applyAlignment="1">
      <alignment horizontal="center" vertical="center"/>
    </xf>
    <xf numFmtId="0" fontId="12" fillId="41" borderId="22" xfId="0" applyFont="1" applyFill="1" applyBorder="1" applyAlignment="1">
      <alignment horizontal="center" vertical="center"/>
    </xf>
    <xf numFmtId="0" fontId="15" fillId="48" borderId="24" xfId="0" applyFont="1" applyFill="1" applyBorder="1" applyAlignment="1">
      <alignment horizontal="center" vertical="center" wrapText="1"/>
    </xf>
    <xf numFmtId="0" fontId="15" fillId="48" borderId="25" xfId="0" applyFont="1" applyFill="1" applyBorder="1" applyAlignment="1">
      <alignment horizontal="center" vertical="center" wrapText="1"/>
    </xf>
    <xf numFmtId="0" fontId="15" fillId="48" borderId="20" xfId="0" applyFont="1" applyFill="1" applyBorder="1" applyAlignment="1">
      <alignment horizontal="center" vertical="center" wrapText="1"/>
    </xf>
    <xf numFmtId="0" fontId="15" fillId="48" borderId="21"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9" fillId="41" borderId="24" xfId="0" applyFont="1" applyFill="1" applyBorder="1" applyAlignment="1">
      <alignment horizontal="center" vertical="center"/>
    </xf>
    <xf numFmtId="0" fontId="19" fillId="41" borderId="20" xfId="0" applyFont="1" applyFill="1" applyBorder="1" applyAlignment="1">
      <alignment horizontal="center" vertical="center"/>
    </xf>
    <xf numFmtId="1" fontId="17" fillId="44" borderId="24" xfId="0" applyNumberFormat="1" applyFont="1" applyFill="1" applyBorder="1" applyAlignment="1">
      <alignment horizontal="center" vertical="center"/>
    </xf>
    <xf numFmtId="1" fontId="17" fillId="44" borderId="25" xfId="0" applyNumberFormat="1" applyFont="1" applyFill="1" applyBorder="1" applyAlignment="1">
      <alignment horizontal="center" vertical="center"/>
    </xf>
    <xf numFmtId="1" fontId="17" fillId="44" borderId="26" xfId="0" applyNumberFormat="1" applyFont="1" applyFill="1" applyBorder="1" applyAlignment="1">
      <alignment horizontal="center" vertical="center"/>
    </xf>
    <xf numFmtId="1" fontId="17" fillId="44" borderId="18" xfId="0" applyNumberFormat="1" applyFont="1" applyFill="1" applyBorder="1" applyAlignment="1">
      <alignment horizontal="center" vertical="center"/>
    </xf>
    <xf numFmtId="1" fontId="17" fillId="44" borderId="0" xfId="0" applyNumberFormat="1" applyFont="1" applyFill="1" applyBorder="1" applyAlignment="1">
      <alignment horizontal="center" vertical="center"/>
    </xf>
    <xf numFmtId="1" fontId="17" fillId="44" borderId="19" xfId="0" applyNumberFormat="1" applyFont="1" applyFill="1" applyBorder="1" applyAlignment="1">
      <alignment horizontal="center" vertical="center"/>
    </xf>
    <xf numFmtId="0" fontId="6" fillId="47" borderId="26" xfId="0" applyFont="1" applyFill="1" applyBorder="1" applyAlignment="1">
      <alignment horizontal="center" vertical="center"/>
    </xf>
    <xf numFmtId="0" fontId="6" fillId="47" borderId="22" xfId="0" applyFont="1" applyFill="1" applyBorder="1" applyAlignment="1">
      <alignment horizontal="center" vertical="center"/>
    </xf>
    <xf numFmtId="0" fontId="16" fillId="48" borderId="26" xfId="0" applyFont="1" applyFill="1" applyBorder="1" applyAlignment="1">
      <alignment horizontal="center" vertical="center"/>
    </xf>
    <xf numFmtId="0" fontId="16" fillId="48" borderId="22" xfId="0" applyFont="1" applyFill="1" applyBorder="1" applyAlignment="1">
      <alignment horizontal="center" vertical="center"/>
    </xf>
    <xf numFmtId="1" fontId="18" fillId="44" borderId="24" xfId="0" applyNumberFormat="1" applyFont="1" applyFill="1" applyBorder="1" applyAlignment="1">
      <alignment horizontal="center" vertical="center"/>
    </xf>
    <xf numFmtId="1" fontId="18" fillId="44" borderId="25" xfId="0" applyNumberFormat="1" applyFont="1" applyFill="1" applyBorder="1" applyAlignment="1">
      <alignment horizontal="center" vertical="center"/>
    </xf>
    <xf numFmtId="1" fontId="18" fillId="44" borderId="26" xfId="0" applyNumberFormat="1" applyFont="1" applyFill="1" applyBorder="1" applyAlignment="1">
      <alignment horizontal="center" vertical="center"/>
    </xf>
    <xf numFmtId="1" fontId="18" fillId="44" borderId="18" xfId="0" applyNumberFormat="1" applyFont="1" applyFill="1" applyBorder="1" applyAlignment="1">
      <alignment horizontal="center" vertical="center"/>
    </xf>
    <xf numFmtId="1" fontId="18" fillId="44" borderId="0" xfId="0" applyNumberFormat="1" applyFont="1" applyFill="1" applyBorder="1" applyAlignment="1">
      <alignment horizontal="center" vertical="center"/>
    </xf>
    <xf numFmtId="1" fontId="18" fillId="44" borderId="19" xfId="0" applyNumberFormat="1" applyFont="1" applyFill="1" applyBorder="1" applyAlignment="1">
      <alignment horizontal="center" vertical="center"/>
    </xf>
  </cellXfs>
  <cellStyles count="49">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Followed Hyperlink" xfId="37"/>
    <cellStyle name="Hyperlink" xfId="38"/>
    <cellStyle name="Percent" xfId="39"/>
    <cellStyle name="إخراج" xfId="40"/>
    <cellStyle name="إدخال" xfId="41"/>
    <cellStyle name="الإجمالي" xfId="42"/>
    <cellStyle name="تمييز1" xfId="43"/>
    <cellStyle name="تمييز2" xfId="44"/>
    <cellStyle name="تمييز3" xfId="45"/>
    <cellStyle name="تمييز4" xfId="46"/>
    <cellStyle name="تمييز5" xfId="47"/>
    <cellStyle name="تمييز6" xfId="48"/>
    <cellStyle name="جيد" xfId="49"/>
    <cellStyle name="حساب" xfId="50"/>
    <cellStyle name="خلية تدقيق" xfId="51"/>
    <cellStyle name="خلية مرتبطة" xfId="52"/>
    <cellStyle name="سيئ" xfId="53"/>
    <cellStyle name="عنوان" xfId="54"/>
    <cellStyle name="عنوان 1" xfId="55"/>
    <cellStyle name="عنوان 2" xfId="56"/>
    <cellStyle name="عنوان 3" xfId="57"/>
    <cellStyle name="عنوان 4" xfId="58"/>
    <cellStyle name="محايد" xfId="59"/>
    <cellStyle name="ملاحظة" xfId="60"/>
    <cellStyle name="نص تحذير" xfId="61"/>
    <cellStyle name="نص توضيح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15</xdr:row>
      <xdr:rowOff>95250</xdr:rowOff>
    </xdr:from>
    <xdr:to>
      <xdr:col>7</xdr:col>
      <xdr:colOff>342900</xdr:colOff>
      <xdr:row>17</xdr:row>
      <xdr:rowOff>95250</xdr:rowOff>
    </xdr:to>
    <xdr:grpSp>
      <xdr:nvGrpSpPr>
        <xdr:cNvPr id="1" name="Group 29"/>
        <xdr:cNvGrpSpPr>
          <a:grpSpLocks/>
        </xdr:cNvGrpSpPr>
      </xdr:nvGrpSpPr>
      <xdr:grpSpPr>
        <a:xfrm>
          <a:off x="2143125" y="2343150"/>
          <a:ext cx="1143000" cy="342900"/>
          <a:chOff x="15631" y="285"/>
          <a:chExt cx="120" cy="62"/>
        </a:xfrm>
        <a:solidFill>
          <a:srgbClr val="FFFFFF"/>
        </a:solidFill>
      </xdr:grpSpPr>
      <xdr:sp>
        <xdr:nvSpPr>
          <xdr:cNvPr id="2" name="AutoShape 26"/>
          <xdr:cNvSpPr>
            <a:spLocks/>
          </xdr:cNvSpPr>
        </xdr:nvSpPr>
        <xdr:spPr>
          <a:xfrm>
            <a:off x="15638" y="285"/>
            <a:ext cx="113" cy="13"/>
          </a:xfrm>
          <a:prstGeom prst="flowChartProcess">
            <a:avLst/>
          </a:pr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AutoShape 23"/>
          <xdr:cNvSpPr>
            <a:spLocks/>
          </xdr:cNvSpPr>
        </xdr:nvSpPr>
        <xdr:spPr>
          <a:xfrm>
            <a:off x="15631" y="286"/>
            <a:ext cx="29" cy="61"/>
          </a:xfrm>
          <a:prstGeom prst="downArrow">
            <a:avLst/>
          </a:pr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24"/>
          <xdr:cNvSpPr>
            <a:spLocks/>
          </xdr:cNvSpPr>
        </xdr:nvSpPr>
        <xdr:spPr>
          <a:xfrm>
            <a:off x="15712" y="286"/>
            <a:ext cx="29" cy="61"/>
          </a:xfrm>
          <a:prstGeom prst="downArrow">
            <a:avLst/>
          </a:pr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leel-malaysia.com/" TargetMode="External" /><Relationship Id="rId2" Type="http://schemas.openxmlformats.org/officeDocument/2006/relationships/hyperlink" Target="http://www.daleel-malaysia.com/" TargetMode="External" /><Relationship Id="rId3" Type="http://schemas.openxmlformats.org/officeDocument/2006/relationships/hyperlink" Target="http://www.daleel-malaysia.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7"/>
  <sheetViews>
    <sheetView rightToLeft="1" tabSelected="1" zoomScalePageLayoutView="0" workbookViewId="0" topLeftCell="A1">
      <selection activeCell="K51" sqref="K51"/>
    </sheetView>
  </sheetViews>
  <sheetFormatPr defaultColWidth="9.140625" defaultRowHeight="12.75"/>
  <cols>
    <col min="1" max="1" width="2.421875" style="0" customWidth="1"/>
    <col min="2" max="2" width="1.421875" style="0" customWidth="1"/>
    <col min="3" max="3" width="4.8515625" style="0" customWidth="1"/>
    <col min="4" max="4" width="18.28125" style="0" customWidth="1"/>
    <col min="5" max="8" width="5.7109375" style="0" customWidth="1"/>
    <col min="9" max="9" width="7.140625" style="0" customWidth="1"/>
    <col min="10" max="10" width="1.421875" style="0" customWidth="1"/>
    <col min="11" max="11" width="5.57421875" style="0" customWidth="1"/>
    <col min="12" max="12" width="18.28125" style="7" customWidth="1"/>
    <col min="13" max="15" width="6.7109375" style="7" customWidth="1"/>
    <col min="16" max="16" width="5.7109375" style="7" customWidth="1"/>
    <col min="17" max="17" width="6.7109375" style="7" customWidth="1"/>
    <col min="18" max="18" width="1.421875" style="7" customWidth="1"/>
    <col min="19" max="19" width="2.421875" style="7" customWidth="1"/>
    <col min="20" max="23" width="5.7109375" style="7" hidden="1" customWidth="1"/>
    <col min="24" max="24" width="6.7109375" style="7" hidden="1" customWidth="1"/>
    <col min="25" max="25" width="0" style="0" hidden="1" customWidth="1"/>
    <col min="26" max="26" width="3.57421875" style="0" hidden="1" customWidth="1"/>
    <col min="27" max="28" width="0" style="0" hidden="1" customWidth="1"/>
  </cols>
  <sheetData>
    <row r="1" spans="1:19" ht="13.5" thickBot="1">
      <c r="A1" s="55"/>
      <c r="B1" s="55"/>
      <c r="C1" s="55"/>
      <c r="D1" s="55"/>
      <c r="E1" s="55"/>
      <c r="F1" s="55"/>
      <c r="G1" s="55"/>
      <c r="H1" s="55"/>
      <c r="I1" s="55"/>
      <c r="J1" s="55"/>
      <c r="K1" s="55"/>
      <c r="L1" s="55"/>
      <c r="M1" s="55"/>
      <c r="N1" s="55"/>
      <c r="O1" s="55"/>
      <c r="P1" s="55"/>
      <c r="Q1" s="55"/>
      <c r="R1" s="55"/>
      <c r="S1" s="55"/>
    </row>
    <row r="2" spans="1:19" ht="12.75" customHeight="1">
      <c r="A2" s="55"/>
      <c r="B2" s="55"/>
      <c r="C2" s="114" t="s">
        <v>57</v>
      </c>
      <c r="D2" s="115"/>
      <c r="E2" s="115"/>
      <c r="F2" s="115"/>
      <c r="G2" s="115"/>
      <c r="H2" s="115"/>
      <c r="I2" s="115"/>
      <c r="J2" s="115"/>
      <c r="K2" s="115"/>
      <c r="L2" s="115"/>
      <c r="M2" s="115"/>
      <c r="N2" s="115"/>
      <c r="O2" s="115"/>
      <c r="P2" s="115"/>
      <c r="Q2" s="116"/>
      <c r="R2" s="55"/>
      <c r="S2" s="55"/>
    </row>
    <row r="3" spans="1:19" ht="12.75" customHeight="1">
      <c r="A3" s="55"/>
      <c r="B3" s="55"/>
      <c r="C3" s="117"/>
      <c r="D3" s="118"/>
      <c r="E3" s="118"/>
      <c r="F3" s="118"/>
      <c r="G3" s="118"/>
      <c r="H3" s="118"/>
      <c r="I3" s="118"/>
      <c r="J3" s="118"/>
      <c r="K3" s="118"/>
      <c r="L3" s="118"/>
      <c r="M3" s="118"/>
      <c r="N3" s="118"/>
      <c r="O3" s="118"/>
      <c r="P3" s="118"/>
      <c r="Q3" s="119"/>
      <c r="R3" s="55"/>
      <c r="S3" s="55"/>
    </row>
    <row r="4" spans="1:19" ht="12.75" customHeight="1">
      <c r="A4" s="55"/>
      <c r="B4" s="55"/>
      <c r="C4" s="117"/>
      <c r="D4" s="118"/>
      <c r="E4" s="118"/>
      <c r="F4" s="118"/>
      <c r="G4" s="118"/>
      <c r="H4" s="118"/>
      <c r="I4" s="118"/>
      <c r="J4" s="118"/>
      <c r="K4" s="118"/>
      <c r="L4" s="118"/>
      <c r="M4" s="118"/>
      <c r="N4" s="118"/>
      <c r="O4" s="118"/>
      <c r="P4" s="118"/>
      <c r="Q4" s="119"/>
      <c r="R4" s="55"/>
      <c r="S4" s="55"/>
    </row>
    <row r="5" spans="1:19" ht="12.75" customHeight="1">
      <c r="A5" s="55"/>
      <c r="B5" s="55"/>
      <c r="C5" s="117"/>
      <c r="D5" s="118"/>
      <c r="E5" s="118"/>
      <c r="F5" s="118"/>
      <c r="G5" s="118"/>
      <c r="H5" s="118"/>
      <c r="I5" s="118"/>
      <c r="J5" s="118"/>
      <c r="K5" s="118"/>
      <c r="L5" s="118"/>
      <c r="M5" s="118"/>
      <c r="N5" s="118"/>
      <c r="O5" s="118"/>
      <c r="P5" s="118"/>
      <c r="Q5" s="119"/>
      <c r="R5" s="55"/>
      <c r="S5" s="55"/>
    </row>
    <row r="6" spans="1:19" ht="13.5" customHeight="1" thickBot="1">
      <c r="A6" s="55"/>
      <c r="B6" s="55"/>
      <c r="C6" s="120"/>
      <c r="D6" s="121"/>
      <c r="E6" s="121"/>
      <c r="F6" s="121"/>
      <c r="G6" s="121"/>
      <c r="H6" s="121"/>
      <c r="I6" s="121"/>
      <c r="J6" s="121"/>
      <c r="K6" s="121"/>
      <c r="L6" s="121"/>
      <c r="M6" s="121"/>
      <c r="N6" s="121"/>
      <c r="O6" s="121"/>
      <c r="P6" s="121"/>
      <c r="Q6" s="122"/>
      <c r="R6" s="55"/>
      <c r="S6" s="55"/>
    </row>
    <row r="7" spans="1:19" ht="9" customHeight="1" thickBot="1">
      <c r="A7" s="55"/>
      <c r="B7" s="55"/>
      <c r="C7" s="55"/>
      <c r="D7" s="55"/>
      <c r="E7" s="55"/>
      <c r="F7" s="55"/>
      <c r="G7" s="55"/>
      <c r="H7" s="55"/>
      <c r="I7" s="55"/>
      <c r="J7" s="55"/>
      <c r="K7" s="55"/>
      <c r="L7" s="55"/>
      <c r="M7" s="55"/>
      <c r="N7" s="55"/>
      <c r="O7" s="55"/>
      <c r="P7" s="55"/>
      <c r="Q7" s="55"/>
      <c r="R7" s="55"/>
      <c r="S7" s="55"/>
    </row>
    <row r="8" spans="1:19" ht="11.25" customHeight="1">
      <c r="A8" s="55"/>
      <c r="B8" s="55"/>
      <c r="C8" s="123">
        <v>1</v>
      </c>
      <c r="D8" s="104" t="s">
        <v>42</v>
      </c>
      <c r="E8" s="108">
        <v>14</v>
      </c>
      <c r="F8" s="55"/>
      <c r="G8" s="92" t="s">
        <v>45</v>
      </c>
      <c r="H8" s="93"/>
      <c r="I8" s="93"/>
      <c r="J8" s="93"/>
      <c r="K8" s="93"/>
      <c r="L8" s="131">
        <f>E8*150</f>
        <v>2100</v>
      </c>
      <c r="M8" s="55"/>
      <c r="N8" s="125" t="s">
        <v>54</v>
      </c>
      <c r="O8" s="126"/>
      <c r="P8" s="127"/>
      <c r="Q8" s="55"/>
      <c r="R8" s="55"/>
      <c r="S8" s="55"/>
    </row>
    <row r="9" spans="1:19" ht="11.25" customHeight="1" thickBot="1">
      <c r="A9" s="55"/>
      <c r="B9" s="55"/>
      <c r="C9" s="124"/>
      <c r="D9" s="105"/>
      <c r="E9" s="109"/>
      <c r="F9" s="55"/>
      <c r="G9" s="94"/>
      <c r="H9" s="95"/>
      <c r="I9" s="95"/>
      <c r="J9" s="95"/>
      <c r="K9" s="95"/>
      <c r="L9" s="132"/>
      <c r="M9" s="55"/>
      <c r="N9" s="128"/>
      <c r="O9" s="129"/>
      <c r="P9" s="130"/>
      <c r="Q9" s="55"/>
      <c r="R9" s="55"/>
      <c r="S9" s="55"/>
    </row>
    <row r="10" spans="1:19" ht="11.25" customHeight="1" thickBot="1">
      <c r="A10" s="55"/>
      <c r="B10" s="55"/>
      <c r="C10" s="89">
        <v>2</v>
      </c>
      <c r="D10" s="102" t="s">
        <v>46</v>
      </c>
      <c r="E10" s="106">
        <v>3</v>
      </c>
      <c r="F10" s="55"/>
      <c r="G10" s="55"/>
      <c r="H10" s="55"/>
      <c r="I10" s="55"/>
      <c r="J10" s="55"/>
      <c r="K10" s="55"/>
      <c r="L10" s="55"/>
      <c r="M10" s="55"/>
      <c r="N10" s="135">
        <f>L8+L11+L14</f>
        <v>8872</v>
      </c>
      <c r="O10" s="136"/>
      <c r="P10" s="137"/>
      <c r="Q10" s="55"/>
      <c r="R10" s="55"/>
      <c r="S10" s="55"/>
    </row>
    <row r="11" spans="1:19" ht="11.25" customHeight="1" thickBot="1">
      <c r="A11" s="55"/>
      <c r="B11" s="55"/>
      <c r="C11" s="91"/>
      <c r="D11" s="103"/>
      <c r="E11" s="107"/>
      <c r="F11" s="55"/>
      <c r="G11" s="110" t="s">
        <v>49</v>
      </c>
      <c r="H11" s="111"/>
      <c r="I11" s="111"/>
      <c r="J11" s="111"/>
      <c r="K11" s="111"/>
      <c r="L11" s="133">
        <f>((E10*75)+(E12*50))*E8</f>
        <v>3850</v>
      </c>
      <c r="M11" s="55"/>
      <c r="N11" s="138"/>
      <c r="O11" s="139"/>
      <c r="P11" s="140"/>
      <c r="Q11" s="55"/>
      <c r="R11" s="55"/>
      <c r="S11" s="55"/>
    </row>
    <row r="12" spans="1:19" ht="11.25" customHeight="1" thickBot="1">
      <c r="A12" s="55"/>
      <c r="B12" s="55"/>
      <c r="C12" s="123">
        <v>3</v>
      </c>
      <c r="D12" s="104" t="s">
        <v>47</v>
      </c>
      <c r="E12" s="108">
        <v>1</v>
      </c>
      <c r="F12" s="55"/>
      <c r="G12" s="112"/>
      <c r="H12" s="113"/>
      <c r="I12" s="113"/>
      <c r="J12" s="113"/>
      <c r="K12" s="113"/>
      <c r="L12" s="134"/>
      <c r="M12" s="55"/>
      <c r="N12" s="138"/>
      <c r="O12" s="139"/>
      <c r="P12" s="140"/>
      <c r="Q12" s="55"/>
      <c r="R12" s="55"/>
      <c r="S12" s="55"/>
    </row>
    <row r="13" spans="1:19" ht="11.25" customHeight="1" thickBot="1">
      <c r="A13" s="55"/>
      <c r="B13" s="55"/>
      <c r="C13" s="124"/>
      <c r="D13" s="105"/>
      <c r="E13" s="109"/>
      <c r="F13" s="55"/>
      <c r="G13" s="55"/>
      <c r="H13" s="55"/>
      <c r="I13" s="55"/>
      <c r="J13" s="55"/>
      <c r="K13" s="55"/>
      <c r="L13" s="55"/>
      <c r="M13" s="55"/>
      <c r="N13" s="138"/>
      <c r="O13" s="139"/>
      <c r="P13" s="140"/>
      <c r="Q13" s="55"/>
      <c r="R13" s="55"/>
      <c r="S13" s="55"/>
    </row>
    <row r="14" spans="1:19" ht="11.25" customHeight="1">
      <c r="A14" s="55"/>
      <c r="B14" s="55"/>
      <c r="C14" s="89">
        <v>4</v>
      </c>
      <c r="D14" s="96" t="s">
        <v>55</v>
      </c>
      <c r="E14" s="97"/>
      <c r="F14" s="55"/>
      <c r="G14" s="78" t="s">
        <v>50</v>
      </c>
      <c r="H14" s="79"/>
      <c r="I14" s="79"/>
      <c r="J14" s="79"/>
      <c r="K14" s="79"/>
      <c r="L14" s="82">
        <f>I33+I44+Q33+Q44</f>
        <v>2922</v>
      </c>
      <c r="M14" s="55"/>
      <c r="N14" s="138"/>
      <c r="O14" s="139"/>
      <c r="P14" s="140"/>
      <c r="Q14" s="55"/>
      <c r="R14" s="55"/>
      <c r="S14" s="55"/>
    </row>
    <row r="15" spans="1:19" ht="11.25" customHeight="1" thickBot="1">
      <c r="A15" s="55"/>
      <c r="B15" s="55"/>
      <c r="C15" s="90"/>
      <c r="D15" s="98"/>
      <c r="E15" s="99"/>
      <c r="F15" s="55"/>
      <c r="G15" s="80"/>
      <c r="H15" s="81"/>
      <c r="I15" s="81"/>
      <c r="J15" s="81"/>
      <c r="K15" s="81"/>
      <c r="L15" s="83"/>
      <c r="M15" s="55"/>
      <c r="N15" s="68" t="s">
        <v>56</v>
      </c>
      <c r="O15" s="69"/>
      <c r="P15" s="70"/>
      <c r="Q15" s="55"/>
      <c r="R15" s="55"/>
      <c r="S15" s="55"/>
    </row>
    <row r="16" spans="1:19" ht="13.5" customHeight="1" thickBot="1">
      <c r="A16" s="55"/>
      <c r="B16" s="55"/>
      <c r="C16" s="90"/>
      <c r="D16" s="98"/>
      <c r="E16" s="99"/>
      <c r="F16" s="55"/>
      <c r="G16" s="62"/>
      <c r="H16" s="62"/>
      <c r="I16" s="62"/>
      <c r="J16" s="62"/>
      <c r="K16" s="62"/>
      <c r="L16" s="60"/>
      <c r="M16" s="55"/>
      <c r="N16" s="71"/>
      <c r="O16" s="72"/>
      <c r="P16" s="73"/>
      <c r="Q16" s="55"/>
      <c r="R16" s="55"/>
      <c r="S16" s="55"/>
    </row>
    <row r="17" spans="1:19" ht="13.5" customHeight="1" thickBot="1">
      <c r="A17" s="55"/>
      <c r="B17" s="55"/>
      <c r="C17" s="91"/>
      <c r="D17" s="100"/>
      <c r="E17" s="101"/>
      <c r="F17" s="55"/>
      <c r="G17" s="62"/>
      <c r="H17" s="62"/>
      <c r="I17" s="62"/>
      <c r="J17" s="62"/>
      <c r="K17" s="62"/>
      <c r="L17" s="60"/>
      <c r="M17" s="55"/>
      <c r="N17" s="61"/>
      <c r="O17" s="61"/>
      <c r="P17" s="61"/>
      <c r="Q17" s="55"/>
      <c r="R17" s="55"/>
      <c r="S17" s="55"/>
    </row>
    <row r="18" spans="1:19" ht="7.5" customHeight="1" thickBot="1">
      <c r="A18" s="55"/>
      <c r="B18" s="31"/>
      <c r="C18" s="31"/>
      <c r="D18" s="31"/>
      <c r="E18" s="31"/>
      <c r="F18" s="31"/>
      <c r="G18" s="31"/>
      <c r="H18" s="31"/>
      <c r="I18" s="31"/>
      <c r="J18" s="32"/>
      <c r="K18" s="31"/>
      <c r="L18" s="32"/>
      <c r="M18" s="32"/>
      <c r="N18" s="32"/>
      <c r="O18" s="32"/>
      <c r="P18" s="32"/>
      <c r="Q18" s="32"/>
      <c r="R18" s="32"/>
      <c r="S18" s="55"/>
    </row>
    <row r="19" spans="1:24" ht="25.5" customHeight="1">
      <c r="A19" s="55"/>
      <c r="B19" s="31"/>
      <c r="C19" s="23"/>
      <c r="D19" s="24" t="s">
        <v>0</v>
      </c>
      <c r="E19" s="24" t="s">
        <v>1</v>
      </c>
      <c r="F19" s="24" t="s">
        <v>3</v>
      </c>
      <c r="G19" s="24" t="s">
        <v>2</v>
      </c>
      <c r="H19" s="24" t="s">
        <v>9</v>
      </c>
      <c r="I19" s="25" t="s">
        <v>4</v>
      </c>
      <c r="J19" s="33"/>
      <c r="K19" s="23"/>
      <c r="L19" s="24" t="s">
        <v>0</v>
      </c>
      <c r="M19" s="24" t="s">
        <v>1</v>
      </c>
      <c r="N19" s="24" t="s">
        <v>3</v>
      </c>
      <c r="O19" s="24" t="s">
        <v>2</v>
      </c>
      <c r="P19" s="24" t="s">
        <v>9</v>
      </c>
      <c r="Q19" s="25" t="s">
        <v>4</v>
      </c>
      <c r="R19" s="32"/>
      <c r="S19" s="56"/>
      <c r="T19" s="6"/>
      <c r="U19" s="6"/>
      <c r="V19" s="6"/>
      <c r="W19" s="6"/>
      <c r="X19" s="6"/>
    </row>
    <row r="20" spans="1:26" ht="12.75" customHeight="1">
      <c r="A20" s="55"/>
      <c r="B20" s="31"/>
      <c r="C20" s="74" t="s">
        <v>5</v>
      </c>
      <c r="D20" s="13" t="s">
        <v>10</v>
      </c>
      <c r="E20" s="14">
        <v>14</v>
      </c>
      <c r="F20" s="14">
        <f aca="true" t="shared" si="0" ref="F20:F32">$E$10</f>
        <v>3</v>
      </c>
      <c r="G20" s="14">
        <v>7</v>
      </c>
      <c r="H20" s="14">
        <f aca="true" t="shared" si="1" ref="H20:H32">$E$12</f>
        <v>1</v>
      </c>
      <c r="I20" s="48">
        <f>E20*F20+(G20*H20)</f>
        <v>49</v>
      </c>
      <c r="J20" s="34"/>
      <c r="K20" s="87" t="s">
        <v>6</v>
      </c>
      <c r="L20" s="15" t="s">
        <v>21</v>
      </c>
      <c r="M20" s="16">
        <v>15</v>
      </c>
      <c r="N20" s="16">
        <f aca="true" t="shared" si="2" ref="N20:N32">$E$10</f>
        <v>3</v>
      </c>
      <c r="O20" s="16">
        <v>8</v>
      </c>
      <c r="P20" s="16">
        <f aca="true" t="shared" si="3" ref="P20:P32">$E$12</f>
        <v>1</v>
      </c>
      <c r="Q20" s="26">
        <f aca="true" t="shared" si="4" ref="Q20:Q26">M20*N20+(O20*P20)</f>
        <v>53</v>
      </c>
      <c r="R20" s="32"/>
      <c r="S20" s="57"/>
      <c r="T20" s="8"/>
      <c r="U20" s="8"/>
      <c r="V20" s="8"/>
      <c r="W20" s="8"/>
      <c r="X20" s="8"/>
      <c r="Z20" s="3">
        <v>0</v>
      </c>
    </row>
    <row r="21" spans="1:26" ht="12.75" customHeight="1">
      <c r="A21" s="55"/>
      <c r="B21" s="31"/>
      <c r="C21" s="74"/>
      <c r="D21" s="13" t="s">
        <v>11</v>
      </c>
      <c r="E21" s="14">
        <v>28</v>
      </c>
      <c r="F21" s="14">
        <f t="shared" si="0"/>
        <v>3</v>
      </c>
      <c r="G21" s="14">
        <v>20</v>
      </c>
      <c r="H21" s="14">
        <f t="shared" si="1"/>
        <v>1</v>
      </c>
      <c r="I21" s="48">
        <f aca="true" t="shared" si="5" ref="I21:I43">E21*F21+(G21*H21)</f>
        <v>104</v>
      </c>
      <c r="J21" s="34"/>
      <c r="K21" s="87"/>
      <c r="L21" s="15" t="s">
        <v>22</v>
      </c>
      <c r="M21" s="16">
        <v>25</v>
      </c>
      <c r="N21" s="16">
        <f t="shared" si="2"/>
        <v>3</v>
      </c>
      <c r="O21" s="16">
        <v>20</v>
      </c>
      <c r="P21" s="16">
        <f t="shared" si="3"/>
        <v>1</v>
      </c>
      <c r="Q21" s="26">
        <f t="shared" si="4"/>
        <v>95</v>
      </c>
      <c r="R21" s="32"/>
      <c r="S21" s="57"/>
      <c r="T21" s="8"/>
      <c r="U21" s="8"/>
      <c r="V21" s="8"/>
      <c r="W21" s="8"/>
      <c r="X21" s="8"/>
      <c r="Z21" s="3">
        <v>1</v>
      </c>
    </row>
    <row r="22" spans="1:26" ht="12.75" customHeight="1">
      <c r="A22" s="55"/>
      <c r="B22" s="31"/>
      <c r="C22" s="74"/>
      <c r="D22" s="13" t="s">
        <v>12</v>
      </c>
      <c r="E22" s="14">
        <v>15</v>
      </c>
      <c r="F22" s="14">
        <f t="shared" si="0"/>
        <v>3</v>
      </c>
      <c r="G22" s="14">
        <v>8</v>
      </c>
      <c r="H22" s="14">
        <f t="shared" si="1"/>
        <v>1</v>
      </c>
      <c r="I22" s="48">
        <f t="shared" si="5"/>
        <v>53</v>
      </c>
      <c r="J22" s="34"/>
      <c r="K22" s="87"/>
      <c r="L22" s="15" t="s">
        <v>11</v>
      </c>
      <c r="M22" s="16">
        <v>10</v>
      </c>
      <c r="N22" s="16">
        <f t="shared" si="2"/>
        <v>3</v>
      </c>
      <c r="O22" s="16">
        <v>10</v>
      </c>
      <c r="P22" s="16">
        <f t="shared" si="3"/>
        <v>1</v>
      </c>
      <c r="Q22" s="26">
        <f t="shared" si="4"/>
        <v>40</v>
      </c>
      <c r="R22" s="32"/>
      <c r="S22" s="57"/>
      <c r="T22" s="8"/>
      <c r="U22" s="8"/>
      <c r="V22" s="8"/>
      <c r="W22" s="8"/>
      <c r="X22" s="8"/>
      <c r="Z22" s="3">
        <v>2</v>
      </c>
    </row>
    <row r="23" spans="1:26" ht="12.75" customHeight="1">
      <c r="A23" s="55"/>
      <c r="B23" s="31"/>
      <c r="C23" s="74"/>
      <c r="D23" s="13" t="s">
        <v>13</v>
      </c>
      <c r="E23" s="14">
        <v>20</v>
      </c>
      <c r="F23" s="14">
        <f t="shared" si="0"/>
        <v>3</v>
      </c>
      <c r="G23" s="14">
        <v>10</v>
      </c>
      <c r="H23" s="14">
        <f t="shared" si="1"/>
        <v>1</v>
      </c>
      <c r="I23" s="48">
        <f t="shared" si="5"/>
        <v>70</v>
      </c>
      <c r="J23" s="34"/>
      <c r="K23" s="87"/>
      <c r="L23" s="15" t="s">
        <v>23</v>
      </c>
      <c r="M23" s="16"/>
      <c r="N23" s="16">
        <f t="shared" si="2"/>
        <v>3</v>
      </c>
      <c r="O23" s="16"/>
      <c r="P23" s="16">
        <f t="shared" si="3"/>
        <v>1</v>
      </c>
      <c r="Q23" s="26">
        <f t="shared" si="4"/>
        <v>0</v>
      </c>
      <c r="R23" s="32"/>
      <c r="S23" s="57"/>
      <c r="T23" s="8"/>
      <c r="U23" s="8"/>
      <c r="V23" s="8"/>
      <c r="W23" s="8"/>
      <c r="X23" s="8"/>
      <c r="Z23" s="3">
        <v>3</v>
      </c>
    </row>
    <row r="24" spans="1:26" ht="12.75" customHeight="1">
      <c r="A24" s="55"/>
      <c r="B24" s="31"/>
      <c r="C24" s="74"/>
      <c r="D24" s="13" t="s">
        <v>14</v>
      </c>
      <c r="E24" s="14">
        <v>38</v>
      </c>
      <c r="F24" s="14">
        <f t="shared" si="0"/>
        <v>3</v>
      </c>
      <c r="G24" s="14">
        <v>26</v>
      </c>
      <c r="H24" s="14">
        <f t="shared" si="1"/>
        <v>1</v>
      </c>
      <c r="I24" s="48">
        <f t="shared" si="5"/>
        <v>140</v>
      </c>
      <c r="J24" s="34"/>
      <c r="K24" s="87"/>
      <c r="L24" s="15" t="s">
        <v>24</v>
      </c>
      <c r="M24" s="16"/>
      <c r="N24" s="16">
        <f t="shared" si="2"/>
        <v>3</v>
      </c>
      <c r="O24" s="16"/>
      <c r="P24" s="16">
        <f t="shared" si="3"/>
        <v>1</v>
      </c>
      <c r="Q24" s="26">
        <f t="shared" si="4"/>
        <v>0</v>
      </c>
      <c r="R24" s="32"/>
      <c r="S24" s="57"/>
      <c r="T24" s="8"/>
      <c r="U24" s="8"/>
      <c r="V24" s="8"/>
      <c r="W24" s="8"/>
      <c r="X24" s="8"/>
      <c r="Z24" s="3">
        <v>4</v>
      </c>
    </row>
    <row r="25" spans="1:26" ht="12.75" customHeight="1">
      <c r="A25" s="55"/>
      <c r="B25" s="31"/>
      <c r="C25" s="74"/>
      <c r="D25" s="13" t="s">
        <v>15</v>
      </c>
      <c r="E25" s="14">
        <v>39</v>
      </c>
      <c r="F25" s="14">
        <f t="shared" si="0"/>
        <v>3</v>
      </c>
      <c r="G25" s="14">
        <v>26</v>
      </c>
      <c r="H25" s="14">
        <f t="shared" si="1"/>
        <v>1</v>
      </c>
      <c r="I25" s="48">
        <f t="shared" si="5"/>
        <v>143</v>
      </c>
      <c r="J25" s="34"/>
      <c r="K25" s="87"/>
      <c r="L25" s="15" t="s">
        <v>25</v>
      </c>
      <c r="M25" s="16"/>
      <c r="N25" s="16">
        <f t="shared" si="2"/>
        <v>3</v>
      </c>
      <c r="O25" s="16"/>
      <c r="P25" s="16">
        <f t="shared" si="3"/>
        <v>1</v>
      </c>
      <c r="Q25" s="26">
        <f t="shared" si="4"/>
        <v>0</v>
      </c>
      <c r="R25" s="32"/>
      <c r="S25" s="57"/>
      <c r="T25" s="8"/>
      <c r="U25" s="8"/>
      <c r="V25" s="8"/>
      <c r="W25" s="8"/>
      <c r="X25" s="8"/>
      <c r="Z25" s="3">
        <v>5</v>
      </c>
    </row>
    <row r="26" spans="1:26" ht="12.75" customHeight="1">
      <c r="A26" s="55"/>
      <c r="B26" s="31"/>
      <c r="C26" s="74"/>
      <c r="D26" s="13" t="s">
        <v>16</v>
      </c>
      <c r="E26" s="22"/>
      <c r="F26" s="22">
        <f t="shared" si="0"/>
        <v>3</v>
      </c>
      <c r="G26" s="22"/>
      <c r="H26" s="22">
        <f t="shared" si="1"/>
        <v>1</v>
      </c>
      <c r="I26" s="48">
        <v>40</v>
      </c>
      <c r="J26" s="34"/>
      <c r="K26" s="87"/>
      <c r="L26" s="15" t="s">
        <v>26</v>
      </c>
      <c r="M26" s="16">
        <v>8</v>
      </c>
      <c r="N26" s="16">
        <f t="shared" si="2"/>
        <v>3</v>
      </c>
      <c r="O26" s="16">
        <v>4</v>
      </c>
      <c r="P26" s="16">
        <f t="shared" si="3"/>
        <v>1</v>
      </c>
      <c r="Q26" s="26">
        <f t="shared" si="4"/>
        <v>28</v>
      </c>
      <c r="R26" s="32"/>
      <c r="S26" s="57"/>
      <c r="T26" s="8"/>
      <c r="U26" s="8"/>
      <c r="V26" s="8"/>
      <c r="W26" s="8"/>
      <c r="X26" s="8"/>
      <c r="Z26" s="3">
        <v>6</v>
      </c>
    </row>
    <row r="27" spans="1:26" ht="12.75" customHeight="1">
      <c r="A27" s="55"/>
      <c r="B27" s="31"/>
      <c r="C27" s="74"/>
      <c r="D27" s="13" t="s">
        <v>17</v>
      </c>
      <c r="E27" s="14">
        <v>2</v>
      </c>
      <c r="F27" s="14">
        <f t="shared" si="0"/>
        <v>3</v>
      </c>
      <c r="G27" s="14">
        <v>2</v>
      </c>
      <c r="H27" s="14">
        <f t="shared" si="1"/>
        <v>1</v>
      </c>
      <c r="I27" s="48">
        <f t="shared" si="5"/>
        <v>8</v>
      </c>
      <c r="J27" s="34"/>
      <c r="K27" s="87"/>
      <c r="L27" s="17" t="s">
        <v>35</v>
      </c>
      <c r="M27" s="21"/>
      <c r="N27" s="22">
        <f t="shared" si="2"/>
        <v>3</v>
      </c>
      <c r="O27" s="21"/>
      <c r="P27" s="22">
        <f t="shared" si="3"/>
        <v>1</v>
      </c>
      <c r="Q27" s="26">
        <v>250</v>
      </c>
      <c r="R27" s="32"/>
      <c r="S27" s="57"/>
      <c r="T27" s="8"/>
      <c r="U27" s="8"/>
      <c r="V27" s="8"/>
      <c r="W27" s="8"/>
      <c r="X27" s="8"/>
      <c r="Z27" s="3">
        <v>7</v>
      </c>
    </row>
    <row r="28" spans="1:26" ht="12.75" customHeight="1">
      <c r="A28" s="55"/>
      <c r="B28" s="31"/>
      <c r="C28" s="74"/>
      <c r="D28" s="13" t="s">
        <v>20</v>
      </c>
      <c r="E28" s="14">
        <v>16</v>
      </c>
      <c r="F28" s="14">
        <f t="shared" si="0"/>
        <v>3</v>
      </c>
      <c r="G28" s="14">
        <v>8</v>
      </c>
      <c r="H28" s="14">
        <f t="shared" si="1"/>
        <v>1</v>
      </c>
      <c r="I28" s="48">
        <f t="shared" si="5"/>
        <v>56</v>
      </c>
      <c r="J28" s="34"/>
      <c r="K28" s="87"/>
      <c r="L28" s="2" t="s">
        <v>36</v>
      </c>
      <c r="M28" s="16">
        <v>11</v>
      </c>
      <c r="N28" s="16">
        <f t="shared" si="2"/>
        <v>3</v>
      </c>
      <c r="O28" s="16">
        <v>11</v>
      </c>
      <c r="P28" s="16">
        <f t="shared" si="3"/>
        <v>1</v>
      </c>
      <c r="Q28" s="26">
        <f>M28*N28+(O28*P28)</f>
        <v>44</v>
      </c>
      <c r="R28" s="32"/>
      <c r="S28" s="57"/>
      <c r="T28" s="8"/>
      <c r="U28" s="8"/>
      <c r="V28" s="8"/>
      <c r="W28" s="8"/>
      <c r="X28" s="8"/>
      <c r="Z28" s="3">
        <v>8</v>
      </c>
    </row>
    <row r="29" spans="1:26" ht="12.75" customHeight="1">
      <c r="A29" s="55"/>
      <c r="B29" s="31"/>
      <c r="C29" s="74"/>
      <c r="D29" s="13" t="s">
        <v>32</v>
      </c>
      <c r="E29" s="14">
        <v>32</v>
      </c>
      <c r="F29" s="14">
        <f t="shared" si="0"/>
        <v>3</v>
      </c>
      <c r="G29" s="14">
        <v>21</v>
      </c>
      <c r="H29" s="14">
        <f t="shared" si="1"/>
        <v>1</v>
      </c>
      <c r="I29" s="48">
        <f t="shared" si="5"/>
        <v>117</v>
      </c>
      <c r="J29" s="34"/>
      <c r="K29" s="87"/>
      <c r="L29" s="2" t="s">
        <v>43</v>
      </c>
      <c r="M29" s="16">
        <v>40</v>
      </c>
      <c r="N29" s="16">
        <f t="shared" si="2"/>
        <v>3</v>
      </c>
      <c r="O29" s="16">
        <v>20</v>
      </c>
      <c r="P29" s="16">
        <f t="shared" si="3"/>
        <v>1</v>
      </c>
      <c r="Q29" s="26">
        <f>M29*N29+(O29*P29)</f>
        <v>140</v>
      </c>
      <c r="R29" s="32"/>
      <c r="S29" s="57"/>
      <c r="T29" s="8"/>
      <c r="U29" s="8"/>
      <c r="V29" s="8"/>
      <c r="W29" s="8"/>
      <c r="X29" s="8"/>
      <c r="Z29" s="3">
        <v>9</v>
      </c>
    </row>
    <row r="30" spans="1:26" ht="12.75" customHeight="1">
      <c r="A30" s="55"/>
      <c r="B30" s="31"/>
      <c r="C30" s="74"/>
      <c r="D30" s="1" t="s">
        <v>33</v>
      </c>
      <c r="E30" s="14">
        <v>30</v>
      </c>
      <c r="F30" s="14">
        <f t="shared" si="0"/>
        <v>3</v>
      </c>
      <c r="G30" s="14">
        <v>18</v>
      </c>
      <c r="H30" s="14">
        <f t="shared" si="1"/>
        <v>1</v>
      </c>
      <c r="I30" s="48">
        <f t="shared" si="5"/>
        <v>108</v>
      </c>
      <c r="J30" s="34"/>
      <c r="K30" s="87"/>
      <c r="L30" s="2" t="s">
        <v>48</v>
      </c>
      <c r="M30" s="16">
        <v>6</v>
      </c>
      <c r="N30" s="16">
        <f t="shared" si="2"/>
        <v>3</v>
      </c>
      <c r="O30" s="16">
        <v>6</v>
      </c>
      <c r="P30" s="16">
        <f t="shared" si="3"/>
        <v>1</v>
      </c>
      <c r="Q30" s="26">
        <f>M30*N30+(O30*P30)</f>
        <v>24</v>
      </c>
      <c r="R30" s="32"/>
      <c r="S30" s="57"/>
      <c r="T30" s="8"/>
      <c r="U30" s="8"/>
      <c r="V30" s="8"/>
      <c r="W30" s="8"/>
      <c r="X30" s="8"/>
      <c r="Z30" s="3">
        <v>10</v>
      </c>
    </row>
    <row r="31" spans="1:24" ht="12.75" customHeight="1">
      <c r="A31" s="55"/>
      <c r="B31" s="31"/>
      <c r="C31" s="74"/>
      <c r="D31" s="20" t="s">
        <v>40</v>
      </c>
      <c r="E31" s="14">
        <v>7</v>
      </c>
      <c r="F31" s="14">
        <f t="shared" si="0"/>
        <v>3</v>
      </c>
      <c r="G31" s="14">
        <v>4</v>
      </c>
      <c r="H31" s="14">
        <f t="shared" si="1"/>
        <v>1</v>
      </c>
      <c r="I31" s="48">
        <f t="shared" si="5"/>
        <v>25</v>
      </c>
      <c r="J31" s="34"/>
      <c r="K31" s="87"/>
      <c r="L31" s="2"/>
      <c r="M31" s="16"/>
      <c r="N31" s="16">
        <f t="shared" si="2"/>
        <v>3</v>
      </c>
      <c r="O31" s="16"/>
      <c r="P31" s="16">
        <f t="shared" si="3"/>
        <v>1</v>
      </c>
      <c r="Q31" s="26"/>
      <c r="R31" s="32"/>
      <c r="S31" s="57"/>
      <c r="T31" s="8"/>
      <c r="U31" s="8"/>
      <c r="V31" s="8"/>
      <c r="W31" s="8"/>
      <c r="X31" s="8"/>
    </row>
    <row r="32" spans="1:24" ht="12.75" customHeight="1">
      <c r="A32" s="55"/>
      <c r="B32" s="31"/>
      <c r="C32" s="74"/>
      <c r="D32" s="20" t="s">
        <v>41</v>
      </c>
      <c r="E32" s="14">
        <v>10</v>
      </c>
      <c r="F32" s="14">
        <f t="shared" si="0"/>
        <v>3</v>
      </c>
      <c r="G32" s="14">
        <v>10</v>
      </c>
      <c r="H32" s="14">
        <f t="shared" si="1"/>
        <v>1</v>
      </c>
      <c r="I32" s="48">
        <f t="shared" si="5"/>
        <v>40</v>
      </c>
      <c r="J32" s="34"/>
      <c r="K32" s="87"/>
      <c r="L32" s="2"/>
      <c r="M32" s="16"/>
      <c r="N32" s="16">
        <f t="shared" si="2"/>
        <v>3</v>
      </c>
      <c r="O32" s="16"/>
      <c r="P32" s="16">
        <f t="shared" si="3"/>
        <v>1</v>
      </c>
      <c r="Q32" s="26"/>
      <c r="R32" s="32"/>
      <c r="S32" s="57"/>
      <c r="T32" s="8"/>
      <c r="U32" s="8"/>
      <c r="V32" s="8"/>
      <c r="W32" s="8"/>
      <c r="X32" s="8"/>
    </row>
    <row r="33" spans="1:24" ht="15.75" customHeight="1" thickBot="1">
      <c r="A33" s="55"/>
      <c r="B33" s="31"/>
      <c r="C33" s="49"/>
      <c r="D33" s="50" t="s">
        <v>8</v>
      </c>
      <c r="E33" s="47"/>
      <c r="F33" s="29">
        <v>0</v>
      </c>
      <c r="G33" s="47"/>
      <c r="H33" s="47"/>
      <c r="I33" s="52">
        <f>SUM(I20:I32)</f>
        <v>953</v>
      </c>
      <c r="J33" s="34"/>
      <c r="K33" s="88"/>
      <c r="L33" s="46" t="s">
        <v>8</v>
      </c>
      <c r="M33" s="47"/>
      <c r="N33" s="47"/>
      <c r="O33" s="47"/>
      <c r="P33" s="47"/>
      <c r="Q33" s="51">
        <f>SUM(Q20:Q32)</f>
        <v>674</v>
      </c>
      <c r="R33" s="32"/>
      <c r="S33" s="57"/>
      <c r="T33" s="8"/>
      <c r="U33" s="8"/>
      <c r="V33" s="8"/>
      <c r="W33" s="8"/>
      <c r="X33" s="8"/>
    </row>
    <row r="34" spans="1:24" ht="7.5" customHeight="1" thickBot="1">
      <c r="A34" s="55"/>
      <c r="B34" s="31"/>
      <c r="C34" s="37"/>
      <c r="D34" s="38"/>
      <c r="E34" s="32"/>
      <c r="F34" s="36"/>
      <c r="G34" s="32"/>
      <c r="H34" s="32"/>
      <c r="I34" s="34"/>
      <c r="J34" s="34"/>
      <c r="K34" s="39"/>
      <c r="L34" s="38"/>
      <c r="M34" s="32"/>
      <c r="N34" s="32"/>
      <c r="O34" s="32"/>
      <c r="P34" s="32"/>
      <c r="Q34" s="34"/>
      <c r="R34" s="32"/>
      <c r="S34" s="57"/>
      <c r="T34" s="8"/>
      <c r="U34" s="8"/>
      <c r="V34" s="8"/>
      <c r="W34" s="8"/>
      <c r="X34" s="8"/>
    </row>
    <row r="35" spans="1:24" ht="12.75" customHeight="1">
      <c r="A35" s="55"/>
      <c r="B35" s="31"/>
      <c r="C35" s="75" t="s">
        <v>7</v>
      </c>
      <c r="D35" s="40" t="s">
        <v>27</v>
      </c>
      <c r="E35" s="4">
        <v>38</v>
      </c>
      <c r="F35" s="4">
        <f aca="true" t="shared" si="6" ref="F35:F43">$E$10</f>
        <v>3</v>
      </c>
      <c r="G35" s="4">
        <v>28</v>
      </c>
      <c r="H35" s="4">
        <f aca="true" t="shared" si="7" ref="H35:H43">$E$12</f>
        <v>1</v>
      </c>
      <c r="I35" s="41">
        <f t="shared" si="5"/>
        <v>142</v>
      </c>
      <c r="J35" s="34"/>
      <c r="K35" s="84" t="s">
        <v>44</v>
      </c>
      <c r="L35" s="43" t="s">
        <v>18</v>
      </c>
      <c r="M35" s="44">
        <v>8</v>
      </c>
      <c r="N35" s="44">
        <f aca="true" t="shared" si="8" ref="N35:N43">$E$10</f>
        <v>3</v>
      </c>
      <c r="O35" s="44">
        <v>8</v>
      </c>
      <c r="P35" s="44">
        <f aca="true" t="shared" si="9" ref="P35:P43">$E$12</f>
        <v>1</v>
      </c>
      <c r="Q35" s="45">
        <f aca="true" t="shared" si="10" ref="Q35:Q43">M35*N35+(O35*P35)</f>
        <v>32</v>
      </c>
      <c r="R35" s="32"/>
      <c r="S35" s="57"/>
      <c r="T35" s="8"/>
      <c r="U35" s="8"/>
      <c r="V35" s="8"/>
      <c r="W35" s="8"/>
      <c r="X35" s="8"/>
    </row>
    <row r="36" spans="1:24" ht="12.75">
      <c r="A36" s="55"/>
      <c r="B36" s="31"/>
      <c r="C36" s="76"/>
      <c r="D36" s="18" t="s">
        <v>28</v>
      </c>
      <c r="E36" s="4">
        <v>15</v>
      </c>
      <c r="F36" s="4">
        <f t="shared" si="6"/>
        <v>3</v>
      </c>
      <c r="G36" s="4">
        <v>15</v>
      </c>
      <c r="H36" s="4">
        <f t="shared" si="7"/>
        <v>1</v>
      </c>
      <c r="I36" s="42">
        <f t="shared" si="5"/>
        <v>60</v>
      </c>
      <c r="J36" s="34"/>
      <c r="K36" s="85"/>
      <c r="L36" s="19" t="s">
        <v>19</v>
      </c>
      <c r="M36" s="5">
        <v>36</v>
      </c>
      <c r="N36" s="5">
        <f t="shared" si="8"/>
        <v>3</v>
      </c>
      <c r="O36" s="5">
        <v>25</v>
      </c>
      <c r="P36" s="5">
        <f t="shared" si="9"/>
        <v>1</v>
      </c>
      <c r="Q36" s="27">
        <f t="shared" si="10"/>
        <v>133</v>
      </c>
      <c r="R36" s="32"/>
      <c r="S36" s="57"/>
      <c r="T36" s="8"/>
      <c r="U36" s="8"/>
      <c r="V36" s="8"/>
      <c r="W36" s="8"/>
      <c r="X36" s="8"/>
    </row>
    <row r="37" spans="1:24" ht="12.75">
      <c r="A37" s="55"/>
      <c r="B37" s="31"/>
      <c r="C37" s="76"/>
      <c r="D37" s="18" t="s">
        <v>11</v>
      </c>
      <c r="E37" s="4">
        <v>12</v>
      </c>
      <c r="F37" s="4">
        <f t="shared" si="6"/>
        <v>3</v>
      </c>
      <c r="G37" s="4">
        <v>6</v>
      </c>
      <c r="H37" s="4">
        <f t="shared" si="7"/>
        <v>1</v>
      </c>
      <c r="I37" s="42">
        <f t="shared" si="5"/>
        <v>42</v>
      </c>
      <c r="J37" s="34"/>
      <c r="K37" s="85"/>
      <c r="L37" s="19" t="s">
        <v>52</v>
      </c>
      <c r="M37" s="5">
        <v>15</v>
      </c>
      <c r="N37" s="5">
        <f t="shared" si="8"/>
        <v>3</v>
      </c>
      <c r="O37" s="5">
        <v>10</v>
      </c>
      <c r="P37" s="5">
        <f t="shared" si="9"/>
        <v>1</v>
      </c>
      <c r="Q37" s="27">
        <f t="shared" si="10"/>
        <v>55</v>
      </c>
      <c r="R37" s="32"/>
      <c r="S37" s="57"/>
      <c r="T37" s="8"/>
      <c r="U37" s="8"/>
      <c r="V37" s="8"/>
      <c r="W37" s="8"/>
      <c r="X37" s="8"/>
    </row>
    <row r="38" spans="1:24" ht="12.75">
      <c r="A38" s="55"/>
      <c r="B38" s="31"/>
      <c r="C38" s="76"/>
      <c r="D38" s="18" t="s">
        <v>29</v>
      </c>
      <c r="E38" s="4">
        <v>15</v>
      </c>
      <c r="F38" s="4">
        <f t="shared" si="6"/>
        <v>3</v>
      </c>
      <c r="G38" s="4">
        <v>8</v>
      </c>
      <c r="H38" s="4">
        <f t="shared" si="7"/>
        <v>1</v>
      </c>
      <c r="I38" s="42">
        <f t="shared" si="5"/>
        <v>53</v>
      </c>
      <c r="J38" s="34"/>
      <c r="K38" s="85"/>
      <c r="L38" s="19" t="s">
        <v>37</v>
      </c>
      <c r="M38" s="5">
        <v>18</v>
      </c>
      <c r="N38" s="5">
        <f t="shared" si="8"/>
        <v>3</v>
      </c>
      <c r="O38" s="5">
        <v>13</v>
      </c>
      <c r="P38" s="5">
        <f t="shared" si="9"/>
        <v>1</v>
      </c>
      <c r="Q38" s="27">
        <f t="shared" si="10"/>
        <v>67</v>
      </c>
      <c r="R38" s="32"/>
      <c r="S38" s="57"/>
      <c r="T38" s="8"/>
      <c r="U38" s="8"/>
      <c r="V38" s="8"/>
      <c r="W38" s="8"/>
      <c r="X38" s="8"/>
    </row>
    <row r="39" spans="1:24" ht="12.75">
      <c r="A39" s="55"/>
      <c r="B39" s="31"/>
      <c r="C39" s="76"/>
      <c r="D39" s="18" t="s">
        <v>30</v>
      </c>
      <c r="E39" s="4">
        <v>5</v>
      </c>
      <c r="F39" s="4">
        <f t="shared" si="6"/>
        <v>3</v>
      </c>
      <c r="G39" s="4">
        <v>5</v>
      </c>
      <c r="H39" s="4">
        <f t="shared" si="7"/>
        <v>1</v>
      </c>
      <c r="I39" s="42">
        <f t="shared" si="5"/>
        <v>20</v>
      </c>
      <c r="J39" s="34"/>
      <c r="K39" s="85"/>
      <c r="L39" s="19" t="s">
        <v>38</v>
      </c>
      <c r="M39" s="5">
        <v>59</v>
      </c>
      <c r="N39" s="5">
        <f t="shared" si="8"/>
        <v>3</v>
      </c>
      <c r="O39" s="5">
        <v>32</v>
      </c>
      <c r="P39" s="5">
        <f t="shared" si="9"/>
        <v>1</v>
      </c>
      <c r="Q39" s="27">
        <f t="shared" si="10"/>
        <v>209</v>
      </c>
      <c r="R39" s="32"/>
      <c r="S39" s="57"/>
      <c r="T39" s="8"/>
      <c r="U39" s="8"/>
      <c r="V39" s="8"/>
      <c r="W39" s="8"/>
      <c r="X39" s="8"/>
    </row>
    <row r="40" spans="1:24" ht="12.75">
      <c r="A40" s="55"/>
      <c r="B40" s="31"/>
      <c r="C40" s="76"/>
      <c r="D40" s="18" t="s">
        <v>31</v>
      </c>
      <c r="E40" s="22"/>
      <c r="F40" s="22">
        <f t="shared" si="6"/>
        <v>3</v>
      </c>
      <c r="G40" s="22"/>
      <c r="H40" s="22">
        <f t="shared" si="7"/>
        <v>1</v>
      </c>
      <c r="I40" s="42">
        <v>225</v>
      </c>
      <c r="J40" s="34"/>
      <c r="K40" s="85"/>
      <c r="L40" s="19" t="s">
        <v>39</v>
      </c>
      <c r="M40" s="5">
        <v>18</v>
      </c>
      <c r="N40" s="5">
        <f t="shared" si="8"/>
        <v>3</v>
      </c>
      <c r="O40" s="5">
        <v>13</v>
      </c>
      <c r="P40" s="5">
        <f t="shared" si="9"/>
        <v>1</v>
      </c>
      <c r="Q40" s="27">
        <f t="shared" si="10"/>
        <v>67</v>
      </c>
      <c r="R40" s="32"/>
      <c r="S40" s="57"/>
      <c r="T40" s="8"/>
      <c r="U40" s="8"/>
      <c r="V40" s="8"/>
      <c r="W40" s="8"/>
      <c r="X40" s="8"/>
    </row>
    <row r="41" spans="1:24" ht="12.75">
      <c r="A41" s="55"/>
      <c r="B41" s="31"/>
      <c r="C41" s="76"/>
      <c r="D41" s="18" t="s">
        <v>51</v>
      </c>
      <c r="E41" s="4">
        <v>35</v>
      </c>
      <c r="F41" s="4">
        <f t="shared" si="6"/>
        <v>3</v>
      </c>
      <c r="G41" s="4">
        <v>25</v>
      </c>
      <c r="H41" s="4">
        <f t="shared" si="7"/>
        <v>1</v>
      </c>
      <c r="I41" s="42">
        <f>E41*F41+(G41*H41)</f>
        <v>130</v>
      </c>
      <c r="J41" s="34"/>
      <c r="K41" s="85"/>
      <c r="L41" s="19" t="s">
        <v>34</v>
      </c>
      <c r="M41" s="5">
        <v>15</v>
      </c>
      <c r="N41" s="5">
        <f t="shared" si="8"/>
        <v>3</v>
      </c>
      <c r="O41" s="5">
        <v>15</v>
      </c>
      <c r="P41" s="5">
        <f t="shared" si="9"/>
        <v>1</v>
      </c>
      <c r="Q41" s="27">
        <f t="shared" si="10"/>
        <v>60</v>
      </c>
      <c r="R41" s="32"/>
      <c r="S41" s="57"/>
      <c r="T41" s="8"/>
      <c r="U41" s="8"/>
      <c r="V41" s="8"/>
      <c r="W41" s="8"/>
      <c r="X41" s="8"/>
    </row>
    <row r="42" spans="1:24" ht="12.75">
      <c r="A42" s="55"/>
      <c r="B42" s="31"/>
      <c r="C42" s="76"/>
      <c r="D42" s="18"/>
      <c r="E42" s="4"/>
      <c r="F42" s="4">
        <f t="shared" si="6"/>
        <v>3</v>
      </c>
      <c r="G42" s="4"/>
      <c r="H42" s="4">
        <f t="shared" si="7"/>
        <v>1</v>
      </c>
      <c r="I42" s="42">
        <f>E42*F42+(G42*H42)</f>
        <v>0</v>
      </c>
      <c r="J42" s="34"/>
      <c r="K42" s="85"/>
      <c r="L42" s="19" t="s">
        <v>53</v>
      </c>
      <c r="M42" s="5"/>
      <c r="N42" s="5">
        <f t="shared" si="8"/>
        <v>3</v>
      </c>
      <c r="O42" s="5"/>
      <c r="P42" s="5">
        <f t="shared" si="9"/>
        <v>1</v>
      </c>
      <c r="Q42" s="27">
        <f t="shared" si="10"/>
        <v>0</v>
      </c>
      <c r="R42" s="32"/>
      <c r="S42" s="57"/>
      <c r="T42" s="8"/>
      <c r="U42" s="8"/>
      <c r="V42" s="8"/>
      <c r="W42" s="8"/>
      <c r="X42" s="8"/>
    </row>
    <row r="43" spans="1:24" ht="12.75">
      <c r="A43" s="55"/>
      <c r="B43" s="31"/>
      <c r="C43" s="76"/>
      <c r="D43" s="18"/>
      <c r="E43" s="4"/>
      <c r="F43" s="4">
        <f t="shared" si="6"/>
        <v>3</v>
      </c>
      <c r="G43" s="4"/>
      <c r="H43" s="4">
        <f t="shared" si="7"/>
        <v>1</v>
      </c>
      <c r="I43" s="42">
        <f t="shared" si="5"/>
        <v>0</v>
      </c>
      <c r="J43" s="34"/>
      <c r="K43" s="85"/>
      <c r="L43" s="19"/>
      <c r="M43" s="5"/>
      <c r="N43" s="5">
        <f t="shared" si="8"/>
        <v>3</v>
      </c>
      <c r="O43" s="5"/>
      <c r="P43" s="5">
        <f t="shared" si="9"/>
        <v>1</v>
      </c>
      <c r="Q43" s="27">
        <f t="shared" si="10"/>
        <v>0</v>
      </c>
      <c r="R43" s="32"/>
      <c r="S43" s="57"/>
      <c r="T43" s="8"/>
      <c r="U43" s="8"/>
      <c r="V43" s="8"/>
      <c r="W43" s="8"/>
      <c r="X43" s="8"/>
    </row>
    <row r="44" spans="1:24" ht="15" customHeight="1" thickBot="1">
      <c r="A44" s="55"/>
      <c r="B44" s="31"/>
      <c r="C44" s="77"/>
      <c r="D44" s="28" t="s">
        <v>8</v>
      </c>
      <c r="E44" s="29"/>
      <c r="F44" s="29"/>
      <c r="G44" s="29"/>
      <c r="H44" s="29"/>
      <c r="I44" s="53">
        <f>SUM(I35:I43)</f>
        <v>672</v>
      </c>
      <c r="J44" s="34"/>
      <c r="K44" s="86"/>
      <c r="L44" s="30" t="s">
        <v>8</v>
      </c>
      <c r="M44" s="29"/>
      <c r="N44" s="29"/>
      <c r="O44" s="29"/>
      <c r="P44" s="29"/>
      <c r="Q44" s="54">
        <f>SUM(Q35:Q43)</f>
        <v>623</v>
      </c>
      <c r="R44" s="32"/>
      <c r="S44" s="58"/>
      <c r="T44" s="9"/>
      <c r="U44" s="9"/>
      <c r="V44" s="9"/>
      <c r="W44" s="9"/>
      <c r="X44" s="9"/>
    </row>
    <row r="45" spans="1:24" ht="7.5" customHeight="1">
      <c r="A45" s="55"/>
      <c r="B45" s="31"/>
      <c r="C45" s="31"/>
      <c r="D45" s="31"/>
      <c r="E45" s="31"/>
      <c r="F45" s="31"/>
      <c r="G45" s="31"/>
      <c r="H45" s="31"/>
      <c r="I45" s="31"/>
      <c r="J45" s="32"/>
      <c r="K45" s="31"/>
      <c r="L45" s="35"/>
      <c r="M45" s="36"/>
      <c r="N45" s="36"/>
      <c r="O45" s="36"/>
      <c r="P45" s="36"/>
      <c r="Q45" s="36"/>
      <c r="R45" s="32"/>
      <c r="S45" s="58"/>
      <c r="T45" s="9"/>
      <c r="U45" s="9"/>
      <c r="V45" s="9"/>
      <c r="W45" s="9"/>
      <c r="X45" s="9"/>
    </row>
    <row r="46" spans="1:24" ht="12.75">
      <c r="A46" s="59"/>
      <c r="B46" s="59"/>
      <c r="C46" s="59"/>
      <c r="D46" s="59"/>
      <c r="E46" s="59"/>
      <c r="F46" s="59"/>
      <c r="G46" s="59"/>
      <c r="H46" s="59"/>
      <c r="I46" s="59"/>
      <c r="J46" s="59"/>
      <c r="K46" s="59"/>
      <c r="L46" s="58"/>
      <c r="M46" s="55"/>
      <c r="N46" s="55"/>
      <c r="O46" s="55"/>
      <c r="P46" s="55"/>
      <c r="Q46" s="55"/>
      <c r="R46" s="55"/>
      <c r="S46" s="58"/>
      <c r="T46" s="9"/>
      <c r="U46" s="9"/>
      <c r="V46" s="9"/>
      <c r="W46" s="9"/>
      <c r="X46" s="9"/>
    </row>
    <row r="47" spans="13:19" ht="12.75">
      <c r="M47" s="10"/>
      <c r="N47" s="10"/>
      <c r="S47" s="12"/>
    </row>
    <row r="48" spans="5:19" ht="15.75">
      <c r="E48" s="63"/>
      <c r="F48" s="63"/>
      <c r="G48" s="63"/>
      <c r="H48" s="66" t="s">
        <v>58</v>
      </c>
      <c r="I48" s="66"/>
      <c r="J48" s="66"/>
      <c r="K48" s="66"/>
      <c r="L48" s="67"/>
      <c r="M48" s="10"/>
      <c r="N48" s="10"/>
      <c r="S48" s="12"/>
    </row>
    <row r="49" spans="5:24" ht="15">
      <c r="E49" s="63"/>
      <c r="F49" s="63"/>
      <c r="G49" s="63"/>
      <c r="H49" s="65" t="s">
        <v>59</v>
      </c>
      <c r="I49" s="10"/>
      <c r="J49" s="10"/>
      <c r="L49" s="63"/>
      <c r="M49" s="63"/>
      <c r="N49" s="63"/>
      <c r="O49" s="65" t="s">
        <v>59</v>
      </c>
      <c r="P49" s="65" t="s">
        <v>59</v>
      </c>
      <c r="U49"/>
      <c r="V49"/>
      <c r="W49"/>
      <c r="X49"/>
    </row>
    <row r="50" spans="5:19" ht="15">
      <c r="E50" s="63"/>
      <c r="F50" s="63"/>
      <c r="G50" s="63"/>
      <c r="H50" s="63"/>
      <c r="I50" s="63"/>
      <c r="J50" s="63"/>
      <c r="K50" s="63"/>
      <c r="L50" s="64"/>
      <c r="M50" s="10"/>
      <c r="N50" s="10"/>
      <c r="S50" s="12"/>
    </row>
    <row r="51" spans="13:19" ht="12.75">
      <c r="M51" s="10"/>
      <c r="N51" s="10"/>
      <c r="S51" s="12"/>
    </row>
    <row r="52" spans="13:19" ht="12.75">
      <c r="M52" s="10"/>
      <c r="N52" s="10"/>
      <c r="S52" s="12"/>
    </row>
    <row r="53" spans="13:19" ht="12.75">
      <c r="M53" s="10"/>
      <c r="N53" s="10"/>
      <c r="S53" s="12"/>
    </row>
    <row r="54" spans="13:19" ht="12.75">
      <c r="M54" s="10"/>
      <c r="N54" s="10"/>
      <c r="S54" s="12"/>
    </row>
    <row r="55" spans="12:19" ht="12.75">
      <c r="L55" s="9"/>
      <c r="M55" s="10"/>
      <c r="N55" s="10"/>
      <c r="O55" s="10"/>
      <c r="P55" s="10"/>
      <c r="Q55" s="10"/>
      <c r="S55" s="12"/>
    </row>
    <row r="56" spans="12:17" ht="12.75">
      <c r="L56" s="9"/>
      <c r="M56" s="10"/>
      <c r="N56" s="10"/>
      <c r="O56" s="10"/>
      <c r="P56" s="10"/>
      <c r="Q56" s="10"/>
    </row>
    <row r="57" spans="12:17" ht="12.75">
      <c r="L57" s="11"/>
      <c r="M57" s="10"/>
      <c r="N57" s="10"/>
      <c r="O57" s="10"/>
      <c r="P57" s="10"/>
      <c r="Q57" s="10"/>
    </row>
  </sheetData>
  <sheetProtection/>
  <mergeCells count="25">
    <mergeCell ref="C2:Q6"/>
    <mergeCell ref="C8:C9"/>
    <mergeCell ref="C10:C11"/>
    <mergeCell ref="C12:C13"/>
    <mergeCell ref="N8:P9"/>
    <mergeCell ref="L8:L9"/>
    <mergeCell ref="L11:L12"/>
    <mergeCell ref="N10:P14"/>
    <mergeCell ref="D8:D9"/>
    <mergeCell ref="E8:E9"/>
    <mergeCell ref="G8:K9"/>
    <mergeCell ref="D14:E17"/>
    <mergeCell ref="D10:D11"/>
    <mergeCell ref="D12:D13"/>
    <mergeCell ref="E10:E11"/>
    <mergeCell ref="E12:E13"/>
    <mergeCell ref="G11:K12"/>
    <mergeCell ref="N15:P16"/>
    <mergeCell ref="C20:C32"/>
    <mergeCell ref="C35:C44"/>
    <mergeCell ref="G14:K15"/>
    <mergeCell ref="L14:L15"/>
    <mergeCell ref="K35:K44"/>
    <mergeCell ref="K20:K33"/>
    <mergeCell ref="C14:C17"/>
  </mergeCells>
  <dataValidations count="1">
    <dataValidation type="list" allowBlank="1" showInputMessage="1" showErrorMessage="1" sqref="N47:N48 N50:N56 P55:P56 N20:N32 P45 N45 P35:P43 P20:P32 N35:N43 F20:F43 U20:U43 W20:W43 H35:H43 H20:H32 J49">
      <formula1>$Z$20:$Z$30</formula1>
    </dataValidation>
  </dataValidations>
  <hyperlinks>
    <hyperlink ref="H49" r:id="rId1" display="www.daleel-malaysia.com"/>
    <hyperlink ref="P49" r:id="rId2" display="www.daleel-malaysia.com"/>
    <hyperlink ref="O49" r:id="rId3" display="www.daleel-malaysia.com"/>
  </hyperlinks>
  <printOptions/>
  <pageMargins left="0.75" right="0.75" top="1" bottom="1" header="0.5" footer="0.5"/>
  <pageSetup horizontalDpi="300" verticalDpi="300" orientation="portrait" paperSize="9"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mohamed</cp:lastModifiedBy>
  <dcterms:created xsi:type="dcterms:W3CDTF">2006-11-17T14:03:58Z</dcterms:created>
  <dcterms:modified xsi:type="dcterms:W3CDTF">2010-05-09T05:49:49Z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1898531494</vt:i4>
  </property>
  <property fmtid="{D5CDD505-2E9C-101B-9397-08002B2CF9AE}" pid="3" name="_EmailSubject">
    <vt:lpwstr>Honey Moon</vt:lpwstr>
  </property>
  <property fmtid="{D5CDD505-2E9C-101B-9397-08002B2CF9AE}" pid="4" name="_AuthorEmail">
    <vt:lpwstr>Marwan.M.Khusaibi@pdo.co.om</vt:lpwstr>
  </property>
  <property fmtid="{D5CDD505-2E9C-101B-9397-08002B2CF9AE}" pid="5" name="_AuthorEmailDisplayName">
    <vt:lpwstr>Khusaibi, Marwan UWH92</vt:lpwstr>
  </property>
  <property fmtid="{D5CDD505-2E9C-101B-9397-08002B2CF9AE}" pid="6" name="_ReviewingToolsShownOnce">
    <vt:lpwstr/>
  </property>
  <property fmtid="{D5CDD505-2E9C-101B-9397-08002B2CF9AE}" pid="7" name="_MarkAsFinal">
    <vt:bool>true</vt:bool>
  </property>
</Properties>
</file>